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autoCompressPictures="0"/>
  <mc:AlternateContent xmlns:mc="http://schemas.openxmlformats.org/markup-compatibility/2006">
    <mc:Choice Requires="x15">
      <x15ac:absPath xmlns:x15ac="http://schemas.microsoft.com/office/spreadsheetml/2010/11/ac" url="I:\Licitacoes-GLC\EDI\Entrada\Engenharia\2022\0000622-2022\Documentos de Contratação\"/>
    </mc:Choice>
  </mc:AlternateContent>
  <xr:revisionPtr revIDLastSave="0" documentId="13_ncr:1_{38FD5E0E-FD18-4709-A330-B6BEE7751829}" xr6:coauthVersionLast="47" xr6:coauthVersionMax="47" xr10:uidLastSave="{00000000-0000-0000-0000-000000000000}"/>
  <bookViews>
    <workbookView xWindow="-120" yWindow="-120" windowWidth="20730" windowHeight="11160" tabRatio="594" xr2:uid="{00000000-000D-0000-FFFF-FFFF00000000}"/>
  </bookViews>
  <sheets>
    <sheet name="Planilha de Orçamento" sheetId="9" r:id="rId1"/>
  </sheets>
  <externalReferences>
    <externalReference r:id="rId2"/>
  </externalReferences>
  <definedNames>
    <definedName name="_xlnm.Print_Area" localSheetId="0">'Planilha de Orçamento'!$A$1:$G$176</definedName>
    <definedName name="autoshape">#REF!</definedName>
    <definedName name="CPUSINAPI">#REF!</definedName>
    <definedName name="_xlnm.Print_Titles" localSheetId="0">'Planilha de Orçamento'!$12:$13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8" i="9" l="1"/>
  <c r="G89" i="9"/>
  <c r="G90" i="9"/>
  <c r="G91" i="9"/>
  <c r="G92" i="9"/>
  <c r="G33" i="9" l="1"/>
  <c r="G26" i="9"/>
  <c r="G28" i="9" l="1"/>
  <c r="G85" i="9"/>
  <c r="G86" i="9"/>
  <c r="G84" i="9"/>
  <c r="F174" i="9" l="1"/>
  <c r="G18" i="9" l="1"/>
  <c r="E174" i="9"/>
  <c r="E111" i="9"/>
  <c r="F111" i="9"/>
  <c r="F175" i="9" l="1"/>
  <c r="E175" i="9"/>
  <c r="G114" i="9"/>
  <c r="G115" i="9"/>
  <c r="G116" i="9"/>
  <c r="G117" i="9"/>
  <c r="G118" i="9"/>
  <c r="G119" i="9"/>
  <c r="G120" i="9"/>
  <c r="G121" i="9"/>
  <c r="G122" i="9"/>
  <c r="G124" i="9"/>
  <c r="G125" i="9"/>
  <c r="G126" i="9"/>
  <c r="G127" i="9"/>
  <c r="G128" i="9"/>
  <c r="G129" i="9"/>
  <c r="G130" i="9"/>
  <c r="G131" i="9"/>
  <c r="G132" i="9"/>
  <c r="G133" i="9"/>
  <c r="G134" i="9"/>
  <c r="G135" i="9"/>
  <c r="G136" i="9"/>
  <c r="G138" i="9"/>
  <c r="G139" i="9"/>
  <c r="G140" i="9"/>
  <c r="G141" i="9"/>
  <c r="G142" i="9"/>
  <c r="G144" i="9"/>
  <c r="G145" i="9"/>
  <c r="G146" i="9"/>
  <c r="G147" i="9"/>
  <c r="G148" i="9"/>
  <c r="G149" i="9"/>
  <c r="G150" i="9"/>
  <c r="G151" i="9"/>
  <c r="G152" i="9"/>
  <c r="G153" i="9"/>
  <c r="G154" i="9"/>
  <c r="G156" i="9"/>
  <c r="G157" i="9"/>
  <c r="G158" i="9"/>
  <c r="G159" i="9"/>
  <c r="G160" i="9"/>
  <c r="G161" i="9"/>
  <c r="G162" i="9"/>
  <c r="G163" i="9"/>
  <c r="G165" i="9"/>
  <c r="G166" i="9"/>
  <c r="G167" i="9"/>
  <c r="G169" i="9"/>
  <c r="G170" i="9"/>
  <c r="G171" i="9"/>
  <c r="G172" i="9"/>
  <c r="G173" i="9"/>
  <c r="G174" i="9" l="1"/>
  <c r="G81" i="9"/>
  <c r="G83" i="9"/>
  <c r="G82" i="9"/>
  <c r="G80" i="9"/>
  <c r="G79" i="9"/>
  <c r="G109" i="9" l="1"/>
  <c r="G41" i="9"/>
  <c r="G63" i="9"/>
  <c r="G45" i="9"/>
  <c r="G46" i="9"/>
  <c r="G77" i="9"/>
  <c r="G71" i="9" l="1"/>
  <c r="G70" i="9"/>
  <c r="G110" i="9" l="1"/>
  <c r="G104" i="9"/>
  <c r="G102" i="9"/>
  <c r="G101" i="9"/>
  <c r="G68" i="9" l="1"/>
  <c r="G62" i="9"/>
  <c r="G35" i="9" l="1"/>
  <c r="G36" i="9"/>
  <c r="G44" i="9" l="1"/>
  <c r="G107" i="9" l="1"/>
  <c r="G99" i="9" l="1"/>
  <c r="G105" i="9"/>
  <c r="G64" i="9"/>
  <c r="G53" i="9" l="1"/>
  <c r="G38" i="9"/>
  <c r="G73" i="9" l="1"/>
  <c r="G72" i="9"/>
  <c r="G56" i="9"/>
  <c r="G55" i="9"/>
  <c r="G57" i="9"/>
  <c r="G54" i="9"/>
  <c r="G52" i="9"/>
  <c r="G50" i="9"/>
  <c r="G49" i="9"/>
  <c r="G48" i="9"/>
  <c r="G40" i="9" l="1"/>
  <c r="G39" i="9"/>
  <c r="G60" i="9"/>
  <c r="G61" i="9"/>
  <c r="G42" i="9"/>
  <c r="G34" i="9"/>
  <c r="G76" i="9" l="1"/>
  <c r="G29" i="9" l="1"/>
  <c r="G32" i="9" l="1"/>
  <c r="G31" i="9"/>
  <c r="G30" i="9"/>
  <c r="G27" i="9"/>
  <c r="G25" i="9"/>
  <c r="G19" i="9"/>
  <c r="G17" i="9"/>
  <c r="G16" i="9"/>
  <c r="G23" i="9"/>
  <c r="G22" i="9"/>
  <c r="G21" i="9"/>
  <c r="G67" i="9" l="1"/>
  <c r="G66" i="9"/>
  <c r="G98" i="9" l="1"/>
  <c r="G96" i="9" l="1"/>
  <c r="G100" i="9"/>
  <c r="G97" i="9"/>
  <c r="G95" i="9"/>
  <c r="G75" i="9"/>
  <c r="G111" i="9" l="1"/>
  <c r="G175" i="9" s="1"/>
  <c r="G176" i="9" s="1"/>
  <c r="E176" i="9" l="1"/>
  <c r="F176" i="9"/>
</calcChain>
</file>

<file path=xl/sharedStrings.xml><?xml version="1.0" encoding="utf-8"?>
<sst xmlns="http://schemas.openxmlformats.org/spreadsheetml/2006/main" count="481" uniqueCount="318">
  <si>
    <t>DESCRIÇÃO</t>
  </si>
  <si>
    <t>QUANT.</t>
  </si>
  <si>
    <t>MATERIAL</t>
  </si>
  <si>
    <t>EMAIL:</t>
  </si>
  <si>
    <t xml:space="preserve">MÃO DE OBRA </t>
  </si>
  <si>
    <t>RAZÃO SOCIAL:</t>
  </si>
  <si>
    <t>CNPJ:</t>
  </si>
  <si>
    <t>DATA DA PROPOSTA</t>
  </si>
  <si>
    <t>ITENS</t>
  </si>
  <si>
    <t>I</t>
  </si>
  <si>
    <t>FONE:</t>
  </si>
  <si>
    <t>1.1</t>
  </si>
  <si>
    <t>1.2</t>
  </si>
  <si>
    <t>BDI</t>
  </si>
  <si>
    <t>LOTE</t>
  </si>
  <si>
    <t>ÚNICO</t>
  </si>
  <si>
    <t>PLANILHA DE ORÇAMENTO</t>
  </si>
  <si>
    <t>ENDEREÇO:</t>
  </si>
  <si>
    <t>PROPONENTE</t>
  </si>
  <si>
    <t>PROPOSTA</t>
  </si>
  <si>
    <t>5.1</t>
  </si>
  <si>
    <t>5.2</t>
  </si>
  <si>
    <t>5.3</t>
  </si>
  <si>
    <t>5.4</t>
  </si>
  <si>
    <t>CUSTO TOTAL R$</t>
  </si>
  <si>
    <t xml:space="preserve"> CUSTOS UNITÁRIOS R$</t>
  </si>
  <si>
    <t>m²</t>
  </si>
  <si>
    <t>2.1</t>
  </si>
  <si>
    <t>2.2</t>
  </si>
  <si>
    <t>4.2</t>
  </si>
  <si>
    <t>1.3</t>
  </si>
  <si>
    <t>m</t>
  </si>
  <si>
    <t>3.1</t>
  </si>
  <si>
    <t>6.1</t>
  </si>
  <si>
    <t>7.1</t>
  </si>
  <si>
    <t>7.2</t>
  </si>
  <si>
    <t>8.1</t>
  </si>
  <si>
    <t>8.2</t>
  </si>
  <si>
    <t>8.3</t>
  </si>
  <si>
    <t>8.4</t>
  </si>
  <si>
    <t>9.1</t>
  </si>
  <si>
    <t>3.2</t>
  </si>
  <si>
    <t>3.3</t>
  </si>
  <si>
    <t>3.4</t>
  </si>
  <si>
    <t>3.5</t>
  </si>
  <si>
    <t>3.6</t>
  </si>
  <si>
    <t>cj</t>
  </si>
  <si>
    <t>TOTAL GERAL COM BDI</t>
  </si>
  <si>
    <t>mês</t>
  </si>
  <si>
    <t>m³</t>
  </si>
  <si>
    <t>xx,xx</t>
  </si>
  <si>
    <t>unid.</t>
  </si>
  <si>
    <t>Piso tátil e complementos</t>
  </si>
  <si>
    <t>6.3</t>
  </si>
  <si>
    <t>PISOS E PAVIMENTAÇÕES</t>
  </si>
  <si>
    <t>REVESTIMENTOS</t>
  </si>
  <si>
    <t>PINTURA</t>
  </si>
  <si>
    <t>Pintura INTERNA</t>
  </si>
  <si>
    <t>10.1</t>
  </si>
  <si>
    <t>11.1</t>
  </si>
  <si>
    <t>11.2</t>
  </si>
  <si>
    <t>6.2</t>
  </si>
  <si>
    <t>9.2</t>
  </si>
  <si>
    <t xml:space="preserve"> m</t>
  </si>
  <si>
    <t>6.4</t>
  </si>
  <si>
    <t>6.5</t>
  </si>
  <si>
    <t>1. OBJETO:</t>
  </si>
  <si>
    <t>12.1</t>
  </si>
  <si>
    <t>Processo</t>
  </si>
  <si>
    <t>ADMINISTRAÇÃO DE OBRA</t>
  </si>
  <si>
    <t>x,xx</t>
  </si>
  <si>
    <t>Engenheiro ou arquiteto júnior, com encargos complementares - 10 horas semanais</t>
  </si>
  <si>
    <t>Mestre de obras com encargos complementares, em tempo integral</t>
  </si>
  <si>
    <t>Plano de Gerenciamento de Resíduos da Construção Civil – PGRCC</t>
  </si>
  <si>
    <t xml:space="preserve"> unid.</t>
  </si>
  <si>
    <t>ART - Anotação de Responsabilidade Técnica - Faixa 03 -  Contratos acima de R$ 15.000,01</t>
  </si>
  <si>
    <t>SERVIÇOS PRELIMINARES / INSTALAÇÕES PROVISÓRIAS</t>
  </si>
  <si>
    <t>Destinação de resíduos com entrega de Manifesto de Transporte de Resíduos e o Recibo de Destinação de Resíduos por empresa licenciada</t>
  </si>
  <si>
    <t>Tapume em chapa de madeira compensada resinada, e=22mm, com pintura protetora branco fosco, prevendo reutilização</t>
  </si>
  <si>
    <t>DEMOLIÇÃO / REMANEJAMENTO / REMOÇÃO</t>
  </si>
  <si>
    <t>Remanejamento de mobiliário, inclusive desmontagem e remontagem</t>
  </si>
  <si>
    <t>Remoção de divisória leve</t>
  </si>
  <si>
    <t>Remoção de entulho diverso, incluindo caçamba, servente e carreto</t>
  </si>
  <si>
    <t>Remoção de programação visual interna, inclusive porta cartazes</t>
  </si>
  <si>
    <t>ALVENARIAS</t>
  </si>
  <si>
    <t>6.6</t>
  </si>
  <si>
    <t>COBERTURA</t>
  </si>
  <si>
    <t>Calha de chapa galvanizada 24, desenvolvimento 50 cm</t>
  </si>
  <si>
    <t>Limpeza/desentupimento de calhas e tubos de queda</t>
  </si>
  <si>
    <t>Rufo de chapa galvanizada 24, desenvolvimento 50cm</t>
  </si>
  <si>
    <t>IMPERMEABILIZAÇÃO</t>
  </si>
  <si>
    <t>Impermeabilização de cobertura plana com manta asfáltica polimérica</t>
  </si>
  <si>
    <t>Proteção mecânica de superfície impermeabilizada, com argamassa cimento/areia 1:3, e=3cm</t>
  </si>
  <si>
    <t>DIVISÓRIAS / PAINÉIS / FORROS</t>
  </si>
  <si>
    <t>SERRALHERIA</t>
  </si>
  <si>
    <t>ACESSÓRIOS / LOUÇAS / METAIS PARA SANITÁRIOS / COZINHA</t>
  </si>
  <si>
    <t>Remoção de máscara de divisória leve</t>
  </si>
  <si>
    <t>Demolição de forro em placas</t>
  </si>
  <si>
    <r>
      <t xml:space="preserve"> m</t>
    </r>
    <r>
      <rPr>
        <vertAlign val="superscript"/>
        <sz val="8"/>
        <rFont val="Arial"/>
        <family val="2"/>
      </rPr>
      <t>2</t>
    </r>
  </si>
  <si>
    <r>
      <t xml:space="preserve"> m</t>
    </r>
    <r>
      <rPr>
        <vertAlign val="superscript"/>
        <sz val="8"/>
        <rFont val="Arial"/>
        <family val="2"/>
      </rPr>
      <t>3</t>
    </r>
  </si>
  <si>
    <t>UNIDADE</t>
  </si>
  <si>
    <t>Remoção de hastes de bandeiras</t>
  </si>
  <si>
    <t>Pisos e Revestimentos</t>
  </si>
  <si>
    <t>Cerâmico/ basalto</t>
  </si>
  <si>
    <t>Emassamento de  gesso acartonado e alvenarias, com massa acrílica inclusive Lixação</t>
  </si>
  <si>
    <t>Impermeabilização de granitos a base de silicone com ação hidrofugante</t>
  </si>
  <si>
    <t>Recomposição de placas piso de basalto solto</t>
  </si>
  <si>
    <t>Impermeabilização de piso com emulsão asfáltica - imprimação - 3 demãos</t>
  </si>
  <si>
    <t>Recorte / reposicionamento do piso de basalto do passeio para instalação de piso tátil em concreto</t>
  </si>
  <si>
    <t>7.1.1</t>
  </si>
  <si>
    <t>7.2.1</t>
  </si>
  <si>
    <t>7.2.2</t>
  </si>
  <si>
    <t>7.2.3</t>
  </si>
  <si>
    <t>Pintura EXTERNA</t>
  </si>
  <si>
    <t>Cristalização com impermeabilizante bi componente à base de cimentos especiais, aditivos minerais e polímeros - ref. Viapol, para reservatório</t>
  </si>
  <si>
    <t>7.1.3</t>
  </si>
  <si>
    <t>Enc. Sociais SINAPI-RS OUT/2021</t>
  </si>
  <si>
    <t>MANUTENÇÃO CIVIL</t>
  </si>
  <si>
    <t>SUBTOTAL MANUTENÇÃO CIVIL</t>
  </si>
  <si>
    <t>Remoção de passa objetos, com ou sem reaproveitamento</t>
  </si>
  <si>
    <t>Remoção de piso tátil</t>
  </si>
  <si>
    <t>Abertura e enchimento de rasgos em alvenaria e concreto para passagem de tubulações diversas</t>
  </si>
  <si>
    <t>Regularização de base com argamassa 1:3 para impermeabilização, e=2,0cm</t>
  </si>
  <si>
    <t>Soleira de basalto, L=20 cm, e=20mm, incluindo assentamento rejuntamento com argamassa colante AC I</t>
  </si>
  <si>
    <t>Soleira de basalto, L=30 cm, e=20mm,incluindo assentamento rejuntamento com argamassa colante AC I</t>
  </si>
  <si>
    <t>Piso podotátil alerta/direcional em placa cimentícia de alta resistência 40x40cm, e=25mm, assentado com argamassa de cimento e areia peneirada traço 1:3</t>
  </si>
  <si>
    <t xml:space="preserve">Elemento tátil individual em poliuretano interno de alerta colado (módulos de 25x25cm) - cor idem à existente. Aplicação conforme leiaute. </t>
  </si>
  <si>
    <t xml:space="preserve">Elemento tátil individual em poliuretano interno direcional colado (módulos 25x25cm) - cor idem à existente. Aplicação conforme leiaute. </t>
  </si>
  <si>
    <t>cj.</t>
  </si>
  <si>
    <t>Chapisco interno/externo, com argamassa de cimento e areia sem peneirar, traço 1:3, e=5mm.</t>
  </si>
  <si>
    <t>Azulejo 30x40cm, acetinado branco, incluindo rejuntamento com argamassa colante AC I</t>
  </si>
  <si>
    <t>Reboco para parede interna ou externa, com argamassa de cimento, cal e areia peneirada, traço 1:1:6, e=5mm</t>
  </si>
  <si>
    <t>Emboço para parede interna ou externa, com argamassa de cimento, cal e areia, traço 1:2:10, e=20mm</t>
  </si>
  <si>
    <t>Forro acústico de Fibra Mineral Removível, modulação 625x625x15mm, apoiados em perfis metálicos tipo "T" suspensos por perfis rígidos - ref. Armstrong, Sahara</t>
  </si>
  <si>
    <t>Pintura impermeabilizante sobre superfície de concreto, 02 demãos de sistema duplo epóxi</t>
  </si>
  <si>
    <t>Pintura a óleo ou esmalte sintético em esquadrias de madeira, 02 demãos, com emassamento</t>
  </si>
  <si>
    <t>Aplicação de selador (parede gesso acartonado)</t>
  </si>
  <si>
    <t>Esmalte - Pintura das tubulações elétricas. Duas Demãos.</t>
  </si>
  <si>
    <t>Pintura acrílica, 02 demãos, sem emassamento sobre alvenarias internas/externas</t>
  </si>
  <si>
    <t>PVA</t>
  </si>
  <si>
    <t>Bancada de granito cinza andorinha, e=20mm</t>
  </si>
  <si>
    <t>Divisor de sigilo para máscara divisória leve - padrão Banrisul, sala de autoatendimento</t>
  </si>
  <si>
    <t>9.3</t>
  </si>
  <si>
    <t>Limpeza fina e verificação final da obra</t>
  </si>
  <si>
    <t>4.3</t>
  </si>
  <si>
    <t>Preenchimento das juntas com produto elastomérico</t>
  </si>
  <si>
    <t>Recuperação de fissuras com tela nylon</t>
  </si>
  <si>
    <t>Basalto tear polido em placas</t>
  </si>
  <si>
    <t>LIMPEZA E VISTORIA FINAL</t>
  </si>
  <si>
    <t>Limpeza grossa</t>
  </si>
  <si>
    <t>2.3</t>
  </si>
  <si>
    <r>
      <t xml:space="preserve">2. ENDEREÇO DE EXECUÇÃO/ENTREGA: </t>
    </r>
    <r>
      <rPr>
        <sz val="10"/>
        <rFont val="Calibri"/>
        <family val="2"/>
        <scheme val="minor"/>
      </rPr>
      <t xml:space="preserve"> RUA DR MONTEIRO, 267 - ARROIO GRANDE/RS</t>
    </r>
  </si>
  <si>
    <t>Demolição do piso do terraço, incluindo revestimentos  impermeabilizantes (apto)</t>
  </si>
  <si>
    <t>Demolição de piso cerâmico (Cx Forte)</t>
  </si>
  <si>
    <t>Demolição de piso interno basalto da SAA</t>
  </si>
  <si>
    <t>7.1.4</t>
  </si>
  <si>
    <t>Divisória de gesso acartonado para parede interna máscara SAA, espessura final 100mm</t>
  </si>
  <si>
    <t>Mascara padrão novo, completa com tampões, para máquinas de autoatendimento</t>
  </si>
  <si>
    <t>Caixilharia fixa de alumínio anodizado cor branca, perfil série 30, piso-teto, para sala de autoatendimento e hall de entrada. Chumbar na laje/estrutura.</t>
  </si>
  <si>
    <t>Grade em alumínio anodizado cor branca, perfil tubular  horizontal  1/2" x 1" -  a ser acoplada à esquadria de alumínio, H=210, espaçamento a cada 12 cm</t>
  </si>
  <si>
    <t>Porta de alumínio anodizado cor branca, uma folha de abrir, 100x210cm</t>
  </si>
  <si>
    <t>Caixilharia fixa de alumínio anodizado cor branca, perfil série 30,   piso-teto para complemento de recuo de acesso na fachada  com abertura de porta para a rua.</t>
  </si>
  <si>
    <t>Pintura a óleo ou esmalte sintético em esquadrias de madeira, 02 demãos, com emassamento (portas...)</t>
  </si>
  <si>
    <t>Pintura a óleo ou esmalte sintético em grade metálica, 02 demãos</t>
  </si>
  <si>
    <t>TOTAL GERAL</t>
  </si>
  <si>
    <t>SUBTOTAL INFRAESTRUTURA ELÉTRICA</t>
  </si>
  <si>
    <t>Patch Cord 1,0m, Categoria 5e (Rack)</t>
  </si>
  <si>
    <t>7.5</t>
  </si>
  <si>
    <r>
      <t xml:space="preserve">Conjunto de 10 (6+6) metros de cabo coaxial 75 Ohms na cor preta RF75 </t>
    </r>
    <r>
      <rPr>
        <b/>
        <sz val="10"/>
        <rFont val="Calibri"/>
        <family val="2"/>
        <scheme val="minor"/>
      </rPr>
      <t>0,4/3,0</t>
    </r>
    <r>
      <rPr>
        <sz val="10"/>
        <rFont val="Calibri"/>
        <family val="2"/>
        <scheme val="minor"/>
      </rPr>
      <t xml:space="preserve"> com conector tipo BNC reto com solda e conector tipo BNC angular com rosca e solda (mini)</t>
    </r>
  </si>
  <si>
    <t>7.4</t>
  </si>
  <si>
    <t>Transferir o PA WIFI para Rack dos Ativos conectar ao patch panel .</t>
  </si>
  <si>
    <t>7.3</t>
  </si>
  <si>
    <t>Certificação dos Cabos de Rede UTP Cat. 5E</t>
  </si>
  <si>
    <t>Identificação de tomadas, porta equipamentos, Rack dos Ativos, Rack das Operadoras, Rack CFTV, patch panels, pontos lógicos e telefônicos.</t>
  </si>
  <si>
    <t xml:space="preserve"> </t>
  </si>
  <si>
    <t>SERVIÇOS COMPLEMENTARES ELÉTRICA/AUTOMAÇÃO/TELEFÔNICO</t>
  </si>
  <si>
    <t>Desinstalação e reinstalação da infraestrutura elétrica e lógica dos caixas eletrônicos.</t>
  </si>
  <si>
    <t>Cabo UTP, 4 pares 24AWG LSZH para Telefonia/Lógica (Não Halogenado) - Categoria 5e</t>
  </si>
  <si>
    <t>Cabo (baixa emissão de fumaça) flex 0,6/1KV - 4,0mm² - NBR 13.248</t>
  </si>
  <si>
    <r>
      <t xml:space="preserve">Eletroduto Flexível com alma de aço revestimento PVC com boxes- </t>
    </r>
    <r>
      <rPr>
        <b/>
        <sz val="10"/>
        <color indexed="8"/>
        <rFont val="Calibri"/>
        <family val="2"/>
      </rPr>
      <t xml:space="preserve">Sealtube - 1/2 " </t>
    </r>
    <r>
      <rPr>
        <sz val="10"/>
        <color indexed="8"/>
        <rFont val="Calibri"/>
        <family val="2"/>
      </rPr>
      <t>(descida máscara)</t>
    </r>
  </si>
  <si>
    <t>5.8</t>
  </si>
  <si>
    <t>Tampa terminal em ABS para canaleta dupla Dutotec 73x25mm</t>
  </si>
  <si>
    <t>5.7</t>
  </si>
  <si>
    <t>Derivação saída 2 eletrodutos 1" p/Canaleta de Alumínio de 73x25mm</t>
  </si>
  <si>
    <t>5.6</t>
  </si>
  <si>
    <t>Curva 90º metálica especifica de canaleta de alumínio -73x25mm</t>
  </si>
  <si>
    <t>5.5</t>
  </si>
  <si>
    <t>Caixa de alumínio 100x100x50mm com altura específica para canaleta 73x25mm</t>
  </si>
  <si>
    <t>Canaleta alumínio 73x25 dupla c/ tampa de encaixe - branca</t>
  </si>
  <si>
    <r>
      <t xml:space="preserve">Cabo UTP, 4 pares 24AWG LSZH  para rede Lógica (Não Halogenado) - </t>
    </r>
    <r>
      <rPr>
        <b/>
        <sz val="10"/>
        <rFont val="Calibri"/>
        <family val="2"/>
        <scheme val="minor"/>
      </rPr>
      <t>Categoria 5e.</t>
    </r>
  </si>
  <si>
    <r>
      <t xml:space="preserve">Cabo de cobre unipolar </t>
    </r>
    <r>
      <rPr>
        <b/>
        <sz val="10"/>
        <rFont val="Calibri"/>
        <family val="2"/>
        <scheme val="minor"/>
      </rPr>
      <t>#2,5mm²</t>
    </r>
    <r>
      <rPr>
        <sz val="10"/>
        <rFont val="Calibri"/>
        <family val="2"/>
        <scheme val="minor"/>
      </rPr>
      <t xml:space="preserve"> flexível HF (Não Halogenado), 70°C  450/750V AFUMEX, AFITOX ou similar </t>
    </r>
  </si>
  <si>
    <t>TROCA DE MASCARA DOS ATMS E REINSTALAÇÃO DE PONTOS Elétricos/Lógicos</t>
  </si>
  <si>
    <t>Conector RJ45 Macho Cat. 5e para crimpar cabos e ligar direto ao Switch.</t>
  </si>
  <si>
    <t>4.11</t>
  </si>
  <si>
    <r>
      <t xml:space="preserve">Patch cord azul </t>
    </r>
    <r>
      <rPr>
        <b/>
        <sz val="10"/>
        <rFont val="Calibri"/>
        <family val="2"/>
        <scheme val="minor"/>
      </rPr>
      <t>5 mts</t>
    </r>
    <r>
      <rPr>
        <sz val="10"/>
        <rFont val="Calibri"/>
        <family val="2"/>
        <scheme val="minor"/>
      </rPr>
      <t xml:space="preserve"> para o rabicho do móvel</t>
    </r>
  </si>
  <si>
    <t>4.10</t>
  </si>
  <si>
    <t>Bloco Conector Fêmea RJ 45 - Cor Branca - ref. Dutotec DT 99240.00 (Para Telefone na Sala Cofre, Ponto lógico Facilitador e Ponto lógico TV)</t>
  </si>
  <si>
    <t>4.9</t>
  </si>
  <si>
    <r>
      <t xml:space="preserve">Tampa terminal para canaleta metálica branca </t>
    </r>
    <r>
      <rPr>
        <b/>
        <sz val="10"/>
        <rFont val="Calibri"/>
        <family val="2"/>
        <scheme val="minor"/>
      </rPr>
      <t>"X"</t>
    </r>
    <r>
      <rPr>
        <sz val="10"/>
        <rFont val="Calibri"/>
        <family val="2"/>
        <scheme val="minor"/>
      </rPr>
      <t>.</t>
    </r>
  </si>
  <si>
    <t>4.8</t>
  </si>
  <si>
    <r>
      <t xml:space="preserve">Derivação saída 2 eletrodutos 1" p/Canaleta metálica branca </t>
    </r>
    <r>
      <rPr>
        <b/>
        <sz val="10"/>
        <rFont val="Calibri"/>
        <family val="2"/>
        <scheme val="minor"/>
      </rPr>
      <t>"X"</t>
    </r>
    <r>
      <rPr>
        <sz val="10"/>
        <rFont val="Calibri"/>
        <family val="2"/>
        <scheme val="minor"/>
      </rPr>
      <t>.</t>
    </r>
  </si>
  <si>
    <t>4.7</t>
  </si>
  <si>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TRÊS</t>
    </r>
    <r>
      <rPr>
        <sz val="10"/>
        <rFont val="Calibri"/>
        <family val="2"/>
        <scheme val="minor"/>
      </rPr>
      <t xml:space="preserve"> módulos em ABS com TRÊS blocos RJ45</t>
    </r>
    <r>
      <rPr>
        <b/>
        <sz val="10"/>
        <rFont val="Calibri"/>
        <family val="2"/>
        <scheme val="minor"/>
      </rPr>
      <t xml:space="preserve"> (Facilitador)</t>
    </r>
    <r>
      <rPr>
        <sz val="10"/>
        <rFont val="Calibri"/>
        <family val="2"/>
        <scheme val="minor"/>
      </rPr>
      <t>.</t>
    </r>
  </si>
  <si>
    <t>4.6</t>
  </si>
  <si>
    <r>
      <t xml:space="preserve">Porta Equipamento para canaleta metálica branca </t>
    </r>
    <r>
      <rPr>
        <b/>
        <sz val="10"/>
        <rFont val="Calibri"/>
        <family val="2"/>
        <scheme val="minor"/>
      </rPr>
      <t>"X"</t>
    </r>
    <r>
      <rPr>
        <sz val="10"/>
        <rFont val="Calibri"/>
        <family val="2"/>
        <scheme val="minor"/>
      </rPr>
      <t xml:space="preserve"> para </t>
    </r>
    <r>
      <rPr>
        <b/>
        <sz val="10"/>
        <rFont val="Calibri"/>
        <family val="2"/>
        <scheme val="minor"/>
      </rPr>
      <t>TRÊS</t>
    </r>
    <r>
      <rPr>
        <sz val="10"/>
        <rFont val="Calibri"/>
        <family val="2"/>
        <scheme val="minor"/>
      </rPr>
      <t xml:space="preserve"> módulos em ABS com DUAS tomadas tipo bloco NBR 20A e UM com RJ45</t>
    </r>
    <r>
      <rPr>
        <b/>
        <sz val="10"/>
        <rFont val="Calibri"/>
        <family val="2"/>
        <scheme val="minor"/>
      </rPr>
      <t xml:space="preserve"> (Facilitador)</t>
    </r>
    <r>
      <rPr>
        <sz val="10"/>
        <rFont val="Calibri"/>
        <family val="2"/>
        <scheme val="minor"/>
      </rPr>
      <t>.</t>
    </r>
  </si>
  <si>
    <t>4.5</t>
  </si>
  <si>
    <r>
      <t xml:space="preserve">Canaleta metálica branca </t>
    </r>
    <r>
      <rPr>
        <b/>
        <sz val="10"/>
        <rFont val="Calibri"/>
        <family val="2"/>
        <scheme val="minor"/>
      </rPr>
      <t>"X" (TGF)</t>
    </r>
    <r>
      <rPr>
        <sz val="10"/>
        <rFont val="Calibri"/>
        <family val="2"/>
        <scheme val="minor"/>
      </rPr>
      <t>.</t>
    </r>
  </si>
  <si>
    <t>4.4</t>
  </si>
  <si>
    <t>Porta Equipamento Ref. DT.63440.10 com, DUAS tomadas tipo bloco NBR.20A Ref. DT.99230.20 (PRETO), mais um RJ.45 Ref. QM 99040.00 – Cat. 5e ou similar (Identificar com EExx e PLxx conforme circuito existente em adesivo em polisester autocolante funid.do branco e letras pretas)(Contador de cedulas no caixa e TV Corporativa)</t>
  </si>
  <si>
    <r>
      <t xml:space="preserve">Cabo UTP, 4 pares 24AWG LSZH  para rede Lógica (Não Halogenado) - </t>
    </r>
    <r>
      <rPr>
        <b/>
        <sz val="10"/>
        <rFont val="Calibri"/>
        <family val="2"/>
        <scheme val="minor"/>
      </rPr>
      <t>Categoria 5e</t>
    </r>
    <r>
      <rPr>
        <sz val="10"/>
        <rFont val="Calibri"/>
        <family val="2"/>
        <scheme val="minor"/>
      </rPr>
      <t>.</t>
    </r>
  </si>
  <si>
    <t>4.1</t>
  </si>
  <si>
    <t>TV PLATAFORMA, PONTO LÓGICO FACILITADOR,  CX FORTE E PONTO ELÉTRICO E LÓGICO</t>
  </si>
  <si>
    <t>Readequação cabo e eletroduto para rack das operadoras retirada do DG 40x40.</t>
  </si>
  <si>
    <t>Readequação cabo e eletroduto na retirada DG atras ATM para DG entrada .</t>
  </si>
  <si>
    <t>Retirada de DG telefônico na sala de automaçao e atras do ATM e descartar .</t>
  </si>
  <si>
    <t>Readequação do QGBT existente, incluindo a instalação do DPS e cabos alimentadores, limpeza.</t>
  </si>
  <si>
    <r>
      <t xml:space="preserve">Supressores para transientes </t>
    </r>
    <r>
      <rPr>
        <b/>
        <sz val="10"/>
        <rFont val="Arial"/>
        <family val="2"/>
      </rPr>
      <t>DPS</t>
    </r>
    <r>
      <rPr>
        <sz val="10"/>
        <rFont val="Arial"/>
        <family val="2"/>
      </rPr>
      <t xml:space="preserve">  3F 40kA + N 100 kA Nominais, </t>
    </r>
    <r>
      <rPr>
        <b/>
        <sz val="10"/>
        <rFont val="Arial"/>
        <family val="2"/>
      </rPr>
      <t>Classe I</t>
    </r>
    <r>
      <rPr>
        <sz val="10"/>
        <rFont val="Arial"/>
        <family val="2"/>
      </rPr>
      <t xml:space="preserve">, base com engate em trilho 4 polos plugáveis  </t>
    </r>
  </si>
  <si>
    <t>ENTRADA DE ENERGIA, DADOS E TELECOMUNICAÇÕES</t>
  </si>
  <si>
    <t>Transferir Nobreak para Armário de bateriais na primeira prateleira.</t>
  </si>
  <si>
    <t>2.13</t>
  </si>
  <si>
    <t>Prateleira de ferro para adaptar ao Rack de Baterias. Instalar na parte de cima onde vai o Nobreak.</t>
  </si>
  <si>
    <t>2.12</t>
  </si>
  <si>
    <r>
      <t xml:space="preserve">Patch cord azul </t>
    </r>
    <r>
      <rPr>
        <b/>
        <sz val="10"/>
        <rFont val="Calibri"/>
        <family val="2"/>
        <scheme val="minor"/>
      </rPr>
      <t>3 mts</t>
    </r>
    <r>
      <rPr>
        <sz val="10"/>
        <rFont val="Calibri"/>
        <family val="2"/>
        <scheme val="minor"/>
      </rPr>
      <t xml:space="preserve"> para o nobreak</t>
    </r>
  </si>
  <si>
    <t>2.11</t>
  </si>
  <si>
    <r>
      <t xml:space="preserve">Conector RJ45 Macho Cat. 5e para crimpar cabo no rack e ligar direto ao Switch na </t>
    </r>
    <r>
      <rPr>
        <b/>
        <sz val="10"/>
        <rFont val="Calibri"/>
        <family val="2"/>
        <scheme val="minor"/>
      </rPr>
      <t>porta 18</t>
    </r>
    <r>
      <rPr>
        <sz val="10"/>
        <rFont val="Calibri"/>
        <family val="2"/>
        <scheme val="minor"/>
      </rPr>
      <t>.</t>
    </r>
  </si>
  <si>
    <t>2.10</t>
  </si>
  <si>
    <t>Cabo Multilan UTP 24 AWG, 04 pares, Cat. 5e, isolamento baixa emissão de gases LSZH, na cor azul. Para instalação ponto de rede na sala do Nobreak, próximo ao equipamento Nobreak.</t>
  </si>
  <si>
    <t>2.9</t>
  </si>
  <si>
    <r>
      <t xml:space="preserve">Espelho Condulete de alumínio para Conector RJ45 keystone categoria 6  de 25mm (1") </t>
    </r>
    <r>
      <rPr>
        <b/>
        <sz val="10"/>
        <rFont val="Calibri"/>
        <family val="2"/>
      </rPr>
      <t>(PL Nobreak)</t>
    </r>
  </si>
  <si>
    <t>2.8</t>
  </si>
  <si>
    <r>
      <rPr>
        <sz val="10"/>
        <rFont val="Calibri"/>
        <family val="2"/>
        <charset val="1"/>
      </rPr>
      <t xml:space="preserve">Caixa de passagem condulete diâm. 25 mm com tampa cega </t>
    </r>
    <r>
      <rPr>
        <b/>
        <sz val="10"/>
        <rFont val="Calibri"/>
        <family val="2"/>
        <charset val="1"/>
      </rPr>
      <t>PINTADO DE BRANCO</t>
    </r>
    <r>
      <rPr>
        <sz val="10"/>
        <rFont val="Calibri"/>
        <family val="2"/>
        <charset val="1"/>
      </rPr>
      <t>.</t>
    </r>
  </si>
  <si>
    <t>2.7</t>
  </si>
  <si>
    <r>
      <rPr>
        <sz val="10"/>
        <rFont val="Calibri"/>
        <family val="2"/>
        <charset val="1"/>
      </rPr>
      <t xml:space="preserve">Eletroduto ferro diâmetro 25 mm </t>
    </r>
    <r>
      <rPr>
        <b/>
        <sz val="10"/>
        <rFont val="Calibri"/>
        <family val="2"/>
        <charset val="1"/>
      </rPr>
      <t xml:space="preserve">PINTADO DE BRANCO </t>
    </r>
    <r>
      <rPr>
        <sz val="10"/>
        <rFont val="Calibri"/>
        <family val="2"/>
        <charset val="1"/>
      </rPr>
      <t>onde ficar aparente.  Para instalação ponto de rede na sala do Nobreak, próximo ao equipamento Nobreak.</t>
    </r>
  </si>
  <si>
    <t>2.6</t>
  </si>
  <si>
    <t>Abraçadeiras de Velcro 16mm Hellerman ou similar para amarração para eletroduto cordoado (20 unidades).</t>
  </si>
  <si>
    <t>2.5</t>
  </si>
  <si>
    <r>
      <t xml:space="preserve">Eletroduto Flexível com alma de aço revestimento PVC com boxes- </t>
    </r>
    <r>
      <rPr>
        <b/>
        <sz val="10"/>
        <rFont val="Calibri"/>
        <family val="2"/>
      </rPr>
      <t xml:space="preserve">Sealtube - 1/2 " </t>
    </r>
    <r>
      <rPr>
        <sz val="10"/>
        <rFont val="Calibri"/>
        <family val="2"/>
      </rPr>
      <t>(descida máscara)</t>
    </r>
  </si>
  <si>
    <t>2.4</t>
  </si>
  <si>
    <t>Porta Equipamento Ref. DT.63440.10 com UM RJ.45 Ref. QM 99040.00 – Cat. 5e ou similar e dois blocos cegos (Identificar com EExx e PLxx conforme circuito existente em adesivo em polisester autocolante funid.do branco e letras pretas)</t>
  </si>
  <si>
    <t>Quadro distribuição PVC, Sobrepor, para 4 disjuntores com tampa de acrílico - WEG ou similar</t>
  </si>
  <si>
    <t>Caixa Passagem Eletrica Tigre 30cm Sobrepor - Cpt30 - Tigre ou similar (Para armazenar os cabos)</t>
  </si>
  <si>
    <t>ADEQUAÇÕES DA SALA DO NOBREAK</t>
  </si>
  <si>
    <r>
      <t xml:space="preserve">Canaleta metálica branca </t>
    </r>
    <r>
      <rPr>
        <b/>
        <sz val="10"/>
        <rFont val="Calibri"/>
        <family val="2"/>
        <scheme val="minor"/>
      </rPr>
      <t>"X"</t>
    </r>
    <r>
      <rPr>
        <sz val="10"/>
        <rFont val="Calibri"/>
        <family val="2"/>
        <scheme val="minor"/>
      </rPr>
      <t>.</t>
    </r>
  </si>
  <si>
    <t>1.9</t>
  </si>
  <si>
    <r>
      <t xml:space="preserve">Curva interna 90 graus SLIM </t>
    </r>
    <r>
      <rPr>
        <sz val="10"/>
        <rFont val="Calibri"/>
        <family val="2"/>
      </rPr>
      <t>(CINZA)</t>
    </r>
  </si>
  <si>
    <t>1.8</t>
  </si>
  <si>
    <r>
      <t xml:space="preserve">Adaptador porta equipamento para duto SLIM </t>
    </r>
    <r>
      <rPr>
        <sz val="10"/>
        <rFont val="Calibri"/>
        <family val="2"/>
      </rPr>
      <t xml:space="preserve">(CINZA) </t>
    </r>
  </si>
  <si>
    <t>1.7</t>
  </si>
  <si>
    <r>
      <t xml:space="preserve">Duto SLIM - </t>
    </r>
    <r>
      <rPr>
        <sz val="10"/>
        <rFont val="Calibri"/>
        <family val="2"/>
      </rPr>
      <t>(CINZA)</t>
    </r>
  </si>
  <si>
    <t>1.6</t>
  </si>
  <si>
    <t>Retirada de luminárias, lâmpadas e reatores. Acondicionar e entregar as lâmpadas fluorescentes na BAGERGS. Descartar as luminárias e os reatores.</t>
  </si>
  <si>
    <t>1.5</t>
  </si>
  <si>
    <t xml:space="preserve">Cabo de cobre unipolar #2,5mm² flexível HF (Não Halogenado), 70°C  450/750V AFUMEX, AFITOX ou similar </t>
  </si>
  <si>
    <t>1.4</t>
  </si>
  <si>
    <t>Sensor de presença omnidirecional  c/retardo 10 min, 220V/127V, 250VA. Retirar interruptores e instalar tampa cega. (banheiros e Corredor)</t>
  </si>
  <si>
    <t>Luminária Plafon Branca, quadrada, de SOBREPOR, 10W, 6000K, diâmetro 30 cm. Retirar e descartar as luminárias existentes. (Banheiros)</t>
  </si>
  <si>
    <r>
      <t>Luminária de EMBUTIR</t>
    </r>
    <r>
      <rPr>
        <sz val="10"/>
        <rFont val="Arial"/>
        <family val="2"/>
      </rPr>
      <t xml:space="preserve"> PlacaLED -</t>
    </r>
    <r>
      <rPr>
        <b/>
        <sz val="10"/>
        <color rgb="FFFF0000"/>
        <rFont val="Arial"/>
        <family val="2"/>
      </rPr>
      <t xml:space="preserve"> </t>
    </r>
    <r>
      <rPr>
        <b/>
        <sz val="10"/>
        <rFont val="Arial"/>
        <family val="2"/>
      </rPr>
      <t>28W</t>
    </r>
    <r>
      <rPr>
        <b/>
        <sz val="10"/>
        <color rgb="FFFF0000"/>
        <rFont val="Arial"/>
        <family val="2"/>
      </rPr>
      <t xml:space="preserve"> </t>
    </r>
    <r>
      <rPr>
        <sz val="10"/>
        <rFont val="Arial"/>
        <family val="2"/>
      </rPr>
      <t>- 220V, 4000K, 3500 Lm - THD &lt;10% - Garantia de 02 Anos. Modulação 300 x 1200 mm. Marca Intral ou similar - BKE-168 - ANTERA SL</t>
    </r>
  </si>
  <si>
    <t>ILUMINAÇÃO E TOMADAS</t>
  </si>
  <si>
    <t>INFRAESTRUTURA ELÉTRICA</t>
  </si>
  <si>
    <t>II</t>
  </si>
  <si>
    <t>Lavação com Hidrojato - Muros</t>
  </si>
  <si>
    <t>3.7</t>
  </si>
  <si>
    <t>3.8</t>
  </si>
  <si>
    <t>3.9</t>
  </si>
  <si>
    <t>3.10</t>
  </si>
  <si>
    <t>3.11</t>
  </si>
  <si>
    <t>Divisor de sigilo e de ambientes em aluminio anodizado branco - modelo padrão Banrisul</t>
  </si>
  <si>
    <t>MANUTENÇÃO CIVIL E ELÉTRICA NA AG ARROIO GRANDE</t>
  </si>
  <si>
    <r>
      <t xml:space="preserve">3. PRAZO DE EXECUÇÃO/ENTREGA: </t>
    </r>
    <r>
      <rPr>
        <sz val="10"/>
        <rFont val="Calibri"/>
        <family val="2"/>
        <scheme val="minor"/>
      </rPr>
      <t>60 DIAS</t>
    </r>
  </si>
  <si>
    <t>Corrimão simples e/ou duplo de aço inox, alturas: 70 e 92cm (duplo), 105cm (simples) fixado em parede / piso, instalado</t>
  </si>
  <si>
    <t>Estrutura de sustentação para corrimão e guarda-corpo, em aço inox</t>
  </si>
  <si>
    <t>3.12</t>
  </si>
  <si>
    <t>Remoção de corrimão e guarda-corpo - remoção e remanejamento do existente (SAA)</t>
  </si>
  <si>
    <t>Piso cerâmico 50x50cm, acetinado, antiderrapante, PEI 5, junta 3mm - ref. Eliane Cargo Plus White AC, incluindo assentamento rejuntamento com argamassa colante AC I, para caixa forte, sanitários e apto</t>
  </si>
  <si>
    <t>Remanejamento de porta de alumínio, uma folha, com ferragem e mola hidráulica</t>
  </si>
  <si>
    <t>3.13</t>
  </si>
  <si>
    <t>3.13.1</t>
  </si>
  <si>
    <t xml:space="preserve"> m²</t>
  </si>
  <si>
    <t>Remoção de vidro transparente com ou sem reaproveitamento - portas da entrada</t>
  </si>
  <si>
    <t>Remoção da esquadria das portas da entrada</t>
  </si>
  <si>
    <t>FERRAGENS E VIDRAÇARIA</t>
  </si>
  <si>
    <t>Mola hidráulica aérea nº 3, cor prata</t>
  </si>
  <si>
    <t>Fechadura interna/externa de abrir tipo alavanca, cor prata, ref. Papaiz MZ30 cód. 03.3353.2, cilindro C400</t>
  </si>
  <si>
    <t>Adaptação de pórtico BE e kit ATM para instalação de nova porta de acesso</t>
  </si>
  <si>
    <t>11.3</t>
  </si>
  <si>
    <t>11.4</t>
  </si>
  <si>
    <t>11.5</t>
  </si>
  <si>
    <t>Vidro liso transparente 6mm, colocado em esquadria de alumínio (porta fachada)</t>
  </si>
  <si>
    <t>Fechadura interna/externa de abrir tipo alavanca, cor branca - porta de alumínio anodizado natural</t>
  </si>
  <si>
    <t>3.13.2</t>
  </si>
  <si>
    <t>3.13.3</t>
  </si>
  <si>
    <t>3.13.4</t>
  </si>
  <si>
    <t>3.13.5</t>
  </si>
  <si>
    <t>7.1.2</t>
  </si>
  <si>
    <t>7.1.5</t>
  </si>
  <si>
    <t>10.2</t>
  </si>
  <si>
    <t>10.3</t>
  </si>
  <si>
    <t>10.4</t>
  </si>
  <si>
    <t>10.5</t>
  </si>
  <si>
    <t>10.6</t>
  </si>
  <si>
    <t>10.7</t>
  </si>
  <si>
    <t>10.8</t>
  </si>
  <si>
    <t>12.1.1</t>
  </si>
  <si>
    <t>12.1.2</t>
  </si>
  <si>
    <t>12.1.3</t>
  </si>
  <si>
    <t>12.1.4</t>
  </si>
  <si>
    <t>12.1.5</t>
  </si>
  <si>
    <t>12.1.6</t>
  </si>
  <si>
    <t>12.1.7</t>
  </si>
  <si>
    <t>12.1.8</t>
  </si>
  <si>
    <t>12.2</t>
  </si>
  <si>
    <t>12.2.1</t>
  </si>
  <si>
    <t>12.2.2</t>
  </si>
  <si>
    <t>13.1</t>
  </si>
  <si>
    <t>14.1</t>
  </si>
  <si>
    <t>14.2</t>
  </si>
  <si>
    <t>0000622/2022</t>
  </si>
  <si>
    <t>INFRAESTRUTURA CAIXAS ELETRÔNICOS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</si>
</sst>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 #,##0.00\ ;\-* #,##0.00\ ;* \-#\ ;@\ "/>
    <numFmt numFmtId="165" formatCode="_(* #,##0.00_);_(* \(#,##0.00\);_(* \-??_);_(@_)"/>
    <numFmt numFmtId="166" formatCode="_(&quot;R$ &quot;* #,##0.00_);_(&quot;R$ &quot;* \(#,##0.00\);_(&quot;R$ &quot;* &quot;-&quot;??_);_(@_)"/>
    <numFmt numFmtId="167" formatCode="_([$€-2]* #,##0.00_);_([$€-2]* \(#,##0.00\);_([$€-2]* &quot;-&quot;??_)"/>
    <numFmt numFmtId="168" formatCode="#,##0.00;[Red]#,##0.00"/>
  </numFmts>
  <fonts count="47" x14ac:knownFonts="1">
    <font>
      <sz val="10"/>
      <name val="MS Sans Serif"/>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ont>
    <font>
      <sz val="10"/>
      <color theme="1"/>
      <name val="Calibri"/>
      <family val="2"/>
      <scheme val="minor"/>
    </font>
    <font>
      <sz val="11"/>
      <color rgb="FF000000"/>
      <name val="Calibri"/>
      <family val="2"/>
      <charset val="1"/>
    </font>
    <font>
      <u/>
      <sz val="10"/>
      <color theme="11"/>
      <name val="MS Sans Serif"/>
    </font>
    <font>
      <sz val="8"/>
      <name val="MS Sans Serif"/>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62"/>
      <name val="Calibri"/>
      <family val="2"/>
    </font>
    <font>
      <b/>
      <sz val="18"/>
      <color indexed="62"/>
      <name val="Cambria"/>
      <family val="2"/>
    </font>
    <font>
      <b/>
      <sz val="13"/>
      <color indexed="62"/>
      <name val="Calibri"/>
      <family val="2"/>
    </font>
    <font>
      <b/>
      <sz val="11"/>
      <color indexed="62"/>
      <name val="Calibri"/>
      <family val="2"/>
    </font>
    <font>
      <b/>
      <sz val="11"/>
      <color indexed="8"/>
      <name val="Calibri"/>
      <family val="2"/>
    </font>
    <font>
      <sz val="10"/>
      <name val="Calibri"/>
      <family val="2"/>
    </font>
    <font>
      <vertAlign val="superscript"/>
      <sz val="8"/>
      <name val="Arial"/>
      <family val="2"/>
    </font>
    <font>
      <b/>
      <sz val="10"/>
      <name val="Calibri"/>
      <family val="2"/>
    </font>
    <font>
      <sz val="11"/>
      <color rgb="FFFF0000"/>
      <name val="Calibri"/>
      <family val="2"/>
      <scheme val="minor"/>
    </font>
    <font>
      <b/>
      <sz val="10"/>
      <color indexed="8"/>
      <name val="Calibri"/>
      <family val="2"/>
    </font>
    <font>
      <sz val="10"/>
      <color indexed="8"/>
      <name val="Calibri"/>
      <family val="2"/>
    </font>
    <font>
      <b/>
      <sz val="10"/>
      <name val="Arial"/>
      <family val="2"/>
    </font>
    <font>
      <sz val="11"/>
      <name val="Calibri"/>
      <family val="2"/>
      <charset val="1"/>
    </font>
    <font>
      <sz val="10"/>
      <name val="Calibri"/>
      <family val="2"/>
      <charset val="1"/>
    </font>
    <font>
      <b/>
      <sz val="10"/>
      <name val="Calibri"/>
      <family val="2"/>
      <charset val="1"/>
    </font>
    <font>
      <b/>
      <sz val="10"/>
      <color rgb="FFFF0000"/>
      <name val="Arial"/>
      <family val="2"/>
    </font>
  </fonts>
  <fills count="20">
    <fill>
      <patternFill patternType="none"/>
    </fill>
    <fill>
      <patternFill patternType="gray125"/>
    </fill>
    <fill>
      <patternFill patternType="solid">
        <fgColor theme="0"/>
        <bgColor indexed="64"/>
      </patternFill>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42"/>
        <bgColor indexed="27"/>
      </patternFill>
    </fill>
    <fill>
      <patternFill patternType="solid">
        <fgColor indexed="9"/>
        <bgColor indexed="26"/>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rgb="FFFFFFFF"/>
        <bgColor rgb="FFF2F2F2"/>
      </patternFill>
    </fill>
  </fills>
  <borders count="45">
    <border>
      <left/>
      <right/>
      <top/>
      <bottom/>
      <diagonal/>
    </border>
    <border>
      <left/>
      <right/>
      <top style="hair">
        <color auto="1"/>
      </top>
      <bottom style="hair">
        <color auto="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bottom style="medium">
        <color theme="3"/>
      </bottom>
      <diagonal/>
    </border>
    <border>
      <left/>
      <right/>
      <top style="thin">
        <color theme="3"/>
      </top>
      <bottom style="hair">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style="hair">
        <color theme="3"/>
      </left>
      <right style="hair">
        <color theme="3"/>
      </right>
      <top style="thin">
        <color theme="3"/>
      </top>
      <bottom style="hair">
        <color theme="3"/>
      </bottom>
      <diagonal/>
    </border>
    <border>
      <left/>
      <right style="hair">
        <color theme="3"/>
      </right>
      <top style="hair">
        <color theme="3"/>
      </top>
      <bottom style="thin">
        <color theme="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hair">
        <color theme="3"/>
      </left>
      <right/>
      <top style="hair">
        <color theme="3"/>
      </top>
      <bottom style="hair">
        <color theme="3"/>
      </bottom>
      <diagonal/>
    </border>
    <border>
      <left style="hair">
        <color theme="3"/>
      </left>
      <right/>
      <top style="hair">
        <color theme="3"/>
      </top>
      <bottom style="thin">
        <color theme="3"/>
      </bottom>
      <diagonal/>
    </border>
    <border>
      <left style="hair">
        <color theme="3"/>
      </left>
      <right/>
      <top style="thin">
        <color theme="3"/>
      </top>
      <bottom style="hair">
        <color theme="3"/>
      </bottom>
      <diagonal/>
    </border>
    <border>
      <left/>
      <right style="hair">
        <color auto="1"/>
      </right>
      <top style="hair">
        <color theme="3"/>
      </top>
      <bottom style="hair">
        <color theme="3"/>
      </bottom>
      <diagonal/>
    </border>
    <border>
      <left style="hair">
        <color auto="1"/>
      </left>
      <right/>
      <top style="hair">
        <color theme="3"/>
      </top>
      <bottom style="hair">
        <color theme="3"/>
      </bottom>
      <diagonal/>
    </border>
    <border>
      <left/>
      <right style="hair">
        <color theme="3"/>
      </right>
      <top style="hair">
        <color theme="3"/>
      </top>
      <bottom style="hair">
        <color theme="3"/>
      </bottom>
      <diagonal/>
    </border>
    <border>
      <left/>
      <right style="hair">
        <color theme="3"/>
      </right>
      <top style="thin">
        <color theme="3"/>
      </top>
      <bottom style="hair">
        <color theme="3"/>
      </bottom>
      <diagonal/>
    </border>
    <border>
      <left/>
      <right style="hair">
        <color theme="3"/>
      </right>
      <top/>
      <bottom style="hair">
        <color theme="3"/>
      </bottom>
      <diagonal/>
    </border>
    <border>
      <left style="hair">
        <color theme="3"/>
      </left>
      <right style="hair">
        <color theme="3"/>
      </right>
      <top/>
      <bottom style="hair">
        <color theme="3"/>
      </bottom>
      <diagonal/>
    </border>
    <border>
      <left style="hair">
        <color theme="3"/>
      </left>
      <right style="hair">
        <color theme="3"/>
      </right>
      <top/>
      <bottom style="medium">
        <color theme="3"/>
      </bottom>
      <diagonal/>
    </border>
    <border>
      <left/>
      <right/>
      <top style="hair">
        <color theme="3"/>
      </top>
      <bottom/>
      <diagonal/>
    </border>
    <border>
      <left/>
      <right style="hair">
        <color theme="3"/>
      </right>
      <top style="hair">
        <color theme="3"/>
      </top>
      <bottom/>
      <diagonal/>
    </border>
    <border>
      <left style="hair">
        <color theme="3"/>
      </left>
      <right style="hair">
        <color theme="3"/>
      </right>
      <top style="hair">
        <color theme="3"/>
      </top>
      <bottom/>
      <diagonal/>
    </border>
    <border>
      <left style="hair">
        <color auto="1"/>
      </left>
      <right/>
      <top style="hair">
        <color theme="3"/>
      </top>
      <bottom/>
      <diagonal/>
    </border>
    <border>
      <left/>
      <right/>
      <top style="thin">
        <color theme="3"/>
      </top>
      <bottom/>
      <diagonal/>
    </border>
    <border>
      <left/>
      <right style="hair">
        <color theme="3"/>
      </right>
      <top style="thin">
        <color theme="3"/>
      </top>
      <bottom/>
      <diagonal/>
    </border>
    <border>
      <left style="hair">
        <color theme="3"/>
      </left>
      <right style="hair">
        <color theme="3"/>
      </right>
      <top style="thin">
        <color theme="3"/>
      </top>
      <bottom/>
      <diagonal/>
    </border>
    <border>
      <left style="hair">
        <color auto="1"/>
      </left>
      <right/>
      <top style="thin">
        <color theme="3"/>
      </top>
      <bottom/>
      <diagonal/>
    </border>
    <border>
      <left style="hair">
        <color auto="1"/>
      </left>
      <right/>
      <top/>
      <bottom/>
      <diagonal/>
    </border>
  </borders>
  <cellStyleXfs count="83">
    <xf numFmtId="0" fontId="0" fillId="0" borderId="0"/>
    <xf numFmtId="44" fontId="4" fillId="0" borderId="0" applyFont="0" applyFill="0" applyBorder="0" applyAlignment="0" applyProtection="0"/>
    <xf numFmtId="44" fontId="1" fillId="0" borderId="0" applyFont="0" applyFill="0" applyBorder="0" applyAlignment="0" applyProtection="0"/>
    <xf numFmtId="0" fontId="2" fillId="0" borderId="0">
      <alignment vertical="center"/>
    </xf>
    <xf numFmtId="0" fontId="3" fillId="0" borderId="0"/>
    <xf numFmtId="0" fontId="4" fillId="0" borderId="0"/>
    <xf numFmtId="0" fontId="1" fillId="0" borderId="0"/>
    <xf numFmtId="40"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6" fillId="0" borderId="0"/>
    <xf numFmtId="9" fontId="16" fillId="0" borderId="0" applyBorder="0" applyProtection="0"/>
    <xf numFmtId="164" fontId="16" fillId="0" borderId="0" applyBorder="0" applyProtection="0"/>
    <xf numFmtId="43" fontId="1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165" fontId="3" fillId="0" borderId="0" applyFill="0" applyBorder="0" applyAlignment="0" applyProtection="0"/>
    <xf numFmtId="166" fontId="3" fillId="0" borderId="0" applyFill="0" applyBorder="0" applyAlignment="0" applyProtection="0"/>
    <xf numFmtId="9" fontId="3" fillId="0" borderId="0" applyFill="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5" borderId="0" applyNumberFormat="0" applyBorder="0" applyAlignment="0" applyProtection="0"/>
    <xf numFmtId="0" fontId="19" fillId="7" borderId="0" applyNumberFormat="0" applyBorder="0" applyAlignment="0" applyProtection="0"/>
    <xf numFmtId="0" fontId="19" fillId="4"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20" fillId="10" borderId="0" applyNumberFormat="0" applyBorder="0" applyAlignment="0" applyProtection="0"/>
    <xf numFmtId="0" fontId="20" fillId="4"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4" borderId="0" applyNumberFormat="0" applyBorder="0" applyAlignment="0" applyProtection="0"/>
    <xf numFmtId="0" fontId="21" fillId="11" borderId="0" applyNumberFormat="0" applyBorder="0" applyAlignment="0" applyProtection="0"/>
    <xf numFmtId="0" fontId="22" fillId="12" borderId="17" applyNumberFormat="0" applyAlignment="0" applyProtection="0"/>
    <xf numFmtId="0" fontId="23" fillId="13" borderId="18" applyNumberFormat="0" applyAlignment="0" applyProtection="0"/>
    <xf numFmtId="0" fontId="24" fillId="0" borderId="19" applyNumberFormat="0" applyFill="0" applyAlignment="0" applyProtection="0"/>
    <xf numFmtId="0" fontId="20" fillId="10"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7" borderId="0" applyNumberFormat="0" applyBorder="0" applyAlignment="0" applyProtection="0"/>
    <xf numFmtId="0" fontId="25" fillId="8" borderId="17" applyNumberFormat="0" applyAlignment="0" applyProtection="0"/>
    <xf numFmtId="167" fontId="3" fillId="0" borderId="0" applyFont="0" applyFill="0" applyBorder="0" applyAlignment="0" applyProtection="0"/>
    <xf numFmtId="0" fontId="26" fillId="18" borderId="0" applyNumberFormat="0" applyBorder="0" applyAlignment="0" applyProtection="0"/>
    <xf numFmtId="0" fontId="27" fillId="8" borderId="0" applyNumberFormat="0" applyBorder="0" applyAlignment="0" applyProtection="0"/>
    <xf numFmtId="0" fontId="3" fillId="5" borderId="20" applyNumberFormat="0" applyAlignment="0" applyProtection="0"/>
    <xf numFmtId="0" fontId="28" fillId="12" borderId="2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0" borderId="0" applyNumberFormat="0" applyFill="0" applyBorder="0" applyAlignment="0" applyProtection="0"/>
    <xf numFmtId="0" fontId="33" fillId="0" borderId="23" applyNumberFormat="0" applyFill="0" applyAlignment="0" applyProtection="0"/>
    <xf numFmtId="0" fontId="34" fillId="0" borderId="24" applyNumberFormat="0" applyFill="0" applyAlignment="0" applyProtection="0"/>
    <xf numFmtId="0" fontId="34" fillId="0" borderId="0" applyNumberFormat="0" applyFill="0" applyBorder="0" applyAlignment="0" applyProtection="0"/>
    <xf numFmtId="0" fontId="35" fillId="0" borderId="2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 fillId="0" borderId="0"/>
    <xf numFmtId="0" fontId="14" fillId="0" borderId="0"/>
  </cellStyleXfs>
  <cellXfs count="181">
    <xf numFmtId="0" fontId="0" fillId="0" borderId="0" xfId="0"/>
    <xf numFmtId="0" fontId="6" fillId="0" borderId="0" xfId="0" applyFont="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5" fillId="0" borderId="7" xfId="0" applyNumberFormat="1" applyFont="1" applyFill="1" applyBorder="1" applyAlignment="1" applyProtection="1">
      <alignment horizontal="right" vertical="center" wrapText="1"/>
      <protection hidden="1"/>
    </xf>
    <xf numFmtId="0" fontId="5" fillId="0" borderId="7" xfId="0" applyFont="1" applyFill="1" applyBorder="1" applyAlignment="1" applyProtection="1">
      <alignment horizontal="justify" vertical="center" wrapText="1"/>
      <protection hidden="1"/>
    </xf>
    <xf numFmtId="4" fontId="7" fillId="0" borderId="15" xfId="0" applyNumberFormat="1" applyFont="1" applyFill="1" applyBorder="1" applyAlignment="1" applyProtection="1">
      <alignment horizontal="right" vertical="center" wrapText="1"/>
      <protection hidden="1"/>
    </xf>
    <xf numFmtId="4" fontId="7" fillId="0" borderId="12" xfId="0" applyNumberFormat="1" applyFont="1" applyFill="1" applyBorder="1" applyAlignment="1" applyProtection="1">
      <alignment horizontal="right" vertical="center" wrapText="1"/>
      <protection locked="0"/>
    </xf>
    <xf numFmtId="4" fontId="7" fillId="0" borderId="28" xfId="0" applyNumberFormat="1" applyFont="1" applyFill="1" applyBorder="1" applyAlignment="1" applyProtection="1">
      <alignment horizontal="right" vertical="center" wrapText="1"/>
      <protection hidden="1"/>
    </xf>
    <xf numFmtId="4" fontId="7" fillId="0" borderId="7" xfId="0" applyNumberFormat="1" applyFont="1" applyFill="1" applyBorder="1" applyAlignment="1" applyProtection="1">
      <alignment horizontal="center" vertical="center" wrapText="1"/>
      <protection hidden="1"/>
    </xf>
    <xf numFmtId="4" fontId="7" fillId="0" borderId="32" xfId="0" applyNumberFormat="1" applyFont="1" applyFill="1" applyBorder="1" applyAlignment="1" applyProtection="1">
      <alignment horizontal="right" vertical="center" wrapText="1"/>
      <protection hidden="1"/>
    </xf>
    <xf numFmtId="4" fontId="7" fillId="0" borderId="31" xfId="0" applyNumberFormat="1" applyFont="1" applyFill="1" applyBorder="1" applyAlignment="1" applyProtection="1">
      <alignment horizontal="right" vertical="center" wrapText="1"/>
      <protection hidden="1"/>
    </xf>
    <xf numFmtId="2" fontId="7" fillId="0" borderId="32" xfId="0" applyNumberFormat="1" applyFont="1" applyFill="1" applyBorder="1" applyAlignment="1" applyProtection="1">
      <alignment horizontal="center" vertical="center" wrapText="1"/>
      <protection hidden="1"/>
    </xf>
    <xf numFmtId="0" fontId="6" fillId="0" borderId="0" xfId="0" applyFont="1" applyFill="1" applyAlignment="1" applyProtection="1">
      <alignment vertical="top" wrapText="1"/>
      <protection hidden="1"/>
    </xf>
    <xf numFmtId="1" fontId="7" fillId="2" borderId="8" xfId="0" applyNumberFormat="1" applyFont="1" applyFill="1" applyBorder="1" applyAlignment="1" applyProtection="1">
      <alignment horizontal="left" vertical="center" wrapText="1"/>
      <protection hidden="1"/>
    </xf>
    <xf numFmtId="4" fontId="7" fillId="2" borderId="8" xfId="0" applyNumberFormat="1" applyFont="1" applyFill="1" applyBorder="1" applyAlignment="1" applyProtection="1">
      <alignment horizontal="center" vertical="center" wrapText="1"/>
      <protection hidden="1"/>
    </xf>
    <xf numFmtId="168" fontId="7" fillId="2" borderId="12" xfId="0" applyNumberFormat="1" applyFont="1" applyFill="1" applyBorder="1" applyAlignment="1" applyProtection="1">
      <alignment horizontal="right" vertical="center" wrapText="1"/>
      <protection locked="0"/>
    </xf>
    <xf numFmtId="4" fontId="7" fillId="2" borderId="8" xfId="0" applyNumberFormat="1" applyFont="1" applyFill="1" applyBorder="1" applyAlignment="1" applyProtection="1">
      <alignment vertical="center" wrapText="1"/>
      <protection hidden="1"/>
    </xf>
    <xf numFmtId="0" fontId="7" fillId="0" borderId="8" xfId="0" applyNumberFormat="1" applyFont="1" applyFill="1" applyBorder="1" applyAlignment="1" applyProtection="1">
      <alignment horizontal="right" vertical="center" wrapText="1"/>
      <protection hidden="1"/>
    </xf>
    <xf numFmtId="4" fontId="36" fillId="0" borderId="31" xfId="13" applyNumberFormat="1" applyFont="1" applyFill="1" applyBorder="1" applyAlignment="1" applyProtection="1">
      <alignment horizontal="center" vertical="center"/>
      <protection hidden="1"/>
    </xf>
    <xf numFmtId="4" fontId="7" fillId="0" borderId="26" xfId="0" applyNumberFormat="1" applyFont="1" applyFill="1" applyBorder="1" applyAlignment="1" applyProtection="1">
      <alignment horizontal="right" vertical="center" wrapText="1"/>
      <protection hidden="1"/>
    </xf>
    <xf numFmtId="2" fontId="36" fillId="0" borderId="8" xfId="0" applyNumberFormat="1" applyFont="1" applyFill="1" applyBorder="1" applyAlignment="1" applyProtection="1">
      <alignment vertical="center" wrapText="1"/>
      <protection hidden="1"/>
    </xf>
    <xf numFmtId="4" fontId="36" fillId="0" borderId="8" xfId="13" applyNumberFormat="1" applyFont="1" applyBorder="1" applyAlignment="1" applyProtection="1">
      <alignment horizontal="center" vertical="center"/>
      <protection hidden="1"/>
    </xf>
    <xf numFmtId="1" fontId="7" fillId="2" borderId="8" xfId="0" applyNumberFormat="1" applyFont="1" applyFill="1" applyBorder="1" applyAlignment="1" applyProtection="1">
      <alignment horizontal="right" vertical="center" wrapText="1"/>
      <protection hidden="1"/>
    </xf>
    <xf numFmtId="0" fontId="7" fillId="2" borderId="8"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center"/>
      <protection hidden="1"/>
    </xf>
    <xf numFmtId="10" fontId="12" fillId="0" borderId="1" xfId="0" applyNumberFormat="1" applyFont="1" applyFill="1" applyBorder="1" applyAlignment="1" applyProtection="1">
      <alignment horizontal="right" vertical="center" wrapText="1"/>
      <protection hidden="1"/>
    </xf>
    <xf numFmtId="4" fontId="5" fillId="0" borderId="0" xfId="0" applyNumberFormat="1" applyFont="1" applyFill="1" applyAlignment="1" applyProtection="1">
      <alignment horizontal="left" vertical="center" wrapText="1"/>
      <protection hidden="1"/>
    </xf>
    <xf numFmtId="4" fontId="5" fillId="0" borderId="1" xfId="0"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center" vertical="center" wrapText="1"/>
      <protection locked="0"/>
    </xf>
    <xf numFmtId="4" fontId="11" fillId="0" borderId="0" xfId="0" applyNumberFormat="1" applyFont="1" applyFill="1" applyBorder="1" applyAlignment="1" applyProtection="1">
      <alignment horizontal="right" vertical="center" wrapText="1"/>
      <protection hidden="1"/>
    </xf>
    <xf numFmtId="4" fontId="7" fillId="0" borderId="4"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right" vertical="center" wrapText="1"/>
      <protection hidden="1"/>
    </xf>
    <xf numFmtId="0" fontId="7" fillId="0" borderId="3" xfId="0" applyFont="1" applyFill="1" applyBorder="1" applyAlignment="1" applyProtection="1">
      <alignment horizontal="center" vertical="center" wrapText="1"/>
      <protection locked="0"/>
    </xf>
    <xf numFmtId="4" fontId="11" fillId="0" borderId="3" xfId="0" applyNumberFormat="1" applyFont="1" applyFill="1" applyBorder="1" applyAlignment="1" applyProtection="1">
      <alignment horizontal="right" vertical="center" wrapText="1"/>
      <protection hidden="1"/>
    </xf>
    <xf numFmtId="0" fontId="5" fillId="0" borderId="9" xfId="0" applyNumberFormat="1" applyFont="1" applyFill="1" applyBorder="1" applyAlignment="1" applyProtection="1">
      <alignment horizontal="right" vertical="center" wrapText="1"/>
      <protection hidden="1"/>
    </xf>
    <xf numFmtId="0" fontId="5" fillId="0" borderId="9" xfId="0" applyFont="1" applyFill="1" applyBorder="1" applyAlignment="1" applyProtection="1">
      <alignment horizontal="justify" vertical="center" wrapText="1"/>
      <protection hidden="1"/>
    </xf>
    <xf numFmtId="4" fontId="7" fillId="0" borderId="9" xfId="0" applyNumberFormat="1"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4" fontId="7" fillId="0" borderId="9" xfId="0" applyNumberFormat="1" applyFont="1" applyFill="1" applyBorder="1" applyAlignment="1" applyProtection="1">
      <alignment horizontal="right" vertical="center" wrapText="1"/>
      <protection hidden="1"/>
    </xf>
    <xf numFmtId="4" fontId="10" fillId="0" borderId="16" xfId="0" applyNumberFormat="1" applyFont="1" applyFill="1" applyBorder="1" applyAlignment="1" applyProtection="1">
      <alignment horizontal="center" vertical="center" wrapText="1"/>
      <protection hidden="1"/>
    </xf>
    <xf numFmtId="4" fontId="10" fillId="0" borderId="13" xfId="0" applyNumberFormat="1" applyFont="1" applyFill="1" applyBorder="1" applyAlignment="1" applyProtection="1">
      <alignment horizontal="center" vertical="center" wrapText="1"/>
      <protection hidden="1"/>
    </xf>
    <xf numFmtId="168" fontId="7" fillId="2" borderId="12" xfId="0" applyNumberFormat="1" applyFont="1" applyFill="1" applyBorder="1" applyAlignment="1" applyProtection="1">
      <alignment horizontal="right" vertical="center" wrapText="1"/>
      <protection hidden="1"/>
    </xf>
    <xf numFmtId="0" fontId="7" fillId="0" borderId="8" xfId="0" applyFont="1" applyFill="1" applyBorder="1" applyAlignment="1" applyProtection="1">
      <alignment horizontal="justify" vertical="center" wrapText="1"/>
      <protection hidden="1"/>
    </xf>
    <xf numFmtId="4" fontId="7" fillId="0" borderId="8" xfId="0" applyNumberFormat="1" applyFont="1" applyFill="1" applyBorder="1" applyAlignment="1" applyProtection="1">
      <alignment horizontal="center" vertical="center" wrapText="1"/>
      <protection hidden="1"/>
    </xf>
    <xf numFmtId="0" fontId="7" fillId="0" borderId="31" xfId="0" applyFont="1" applyFill="1" applyBorder="1" applyAlignment="1" applyProtection="1">
      <alignment horizontal="center" vertical="center" wrapText="1"/>
      <protection hidden="1"/>
    </xf>
    <xf numFmtId="4" fontId="36" fillId="0" borderId="8" xfId="13" applyNumberFormat="1" applyFont="1" applyFill="1" applyBorder="1" applyAlignment="1" applyProtection="1">
      <alignment horizontal="center" vertical="center"/>
      <protection hidden="1"/>
    </xf>
    <xf numFmtId="4" fontId="36" fillId="0" borderId="29" xfId="0" applyNumberFormat="1" applyFont="1" applyFill="1" applyBorder="1" applyAlignment="1" applyProtection="1">
      <alignment horizontal="right" vertical="center" wrapText="1"/>
      <protection locked="0"/>
    </xf>
    <xf numFmtId="4" fontId="36" fillId="0" borderId="30" xfId="0" applyNumberFormat="1" applyFont="1" applyFill="1" applyBorder="1" applyAlignment="1" applyProtection="1">
      <alignment horizontal="right" vertical="center" wrapText="1"/>
      <protection locked="0"/>
    </xf>
    <xf numFmtId="4" fontId="36" fillId="0" borderId="30" xfId="0" applyNumberFormat="1" applyFont="1" applyBorder="1" applyAlignment="1" applyProtection="1">
      <alignment horizontal="right" vertical="center"/>
      <protection hidden="1"/>
    </xf>
    <xf numFmtId="4" fontId="7" fillId="0" borderId="12" xfId="0" applyNumberFormat="1" applyFont="1" applyFill="1" applyBorder="1" applyAlignment="1" applyProtection="1">
      <alignment horizontal="right" vertical="center"/>
      <protection locked="0"/>
    </xf>
    <xf numFmtId="4" fontId="7" fillId="0" borderId="31" xfId="0" applyNumberFormat="1" applyFont="1" applyFill="1" applyBorder="1" applyAlignment="1" applyProtection="1">
      <alignment horizontal="right" vertical="center" wrapText="1"/>
      <protection locked="0"/>
    </xf>
    <xf numFmtId="0" fontId="5" fillId="0" borderId="11" xfId="0" applyNumberFormat="1" applyFont="1" applyFill="1" applyBorder="1" applyAlignment="1" applyProtection="1">
      <alignment horizontal="right" vertical="center" wrapText="1"/>
      <protection hidden="1"/>
    </xf>
    <xf numFmtId="4" fontId="5" fillId="0" borderId="16" xfId="0" applyNumberFormat="1" applyFont="1" applyFill="1" applyBorder="1" applyAlignment="1" applyProtection="1">
      <alignment horizontal="right" vertical="center" wrapText="1"/>
      <protection hidden="1"/>
    </xf>
    <xf numFmtId="4" fontId="5" fillId="0" borderId="13" xfId="0" applyNumberFormat="1" applyFont="1" applyFill="1" applyBorder="1" applyAlignment="1" applyProtection="1">
      <alignment horizontal="right" vertical="center" wrapText="1"/>
      <protection hidden="1"/>
    </xf>
    <xf numFmtId="0" fontId="5" fillId="0" borderId="5" xfId="0" applyNumberFormat="1" applyFont="1" applyFill="1" applyBorder="1" applyAlignment="1" applyProtection="1">
      <alignment horizontal="right" vertical="center" wrapText="1"/>
      <protection hidden="1"/>
    </xf>
    <xf numFmtId="0" fontId="5" fillId="0" borderId="5" xfId="0" applyFont="1" applyFill="1" applyBorder="1" applyAlignment="1" applyProtection="1">
      <alignment horizontal="justify" vertical="center" wrapText="1"/>
      <protection hidden="1"/>
    </xf>
    <xf numFmtId="4" fontId="7" fillId="0" borderId="5" xfId="0" applyNumberFormat="1" applyFont="1" applyFill="1" applyBorder="1" applyAlignment="1" applyProtection="1">
      <alignment horizontal="center" vertical="center" wrapText="1"/>
      <protection hidden="1"/>
    </xf>
    <xf numFmtId="4" fontId="7" fillId="0" borderId="14" xfId="0" applyNumberFormat="1" applyFont="1" applyFill="1" applyBorder="1" applyAlignment="1" applyProtection="1">
      <alignment horizontal="right" vertical="center" wrapText="1"/>
      <protection hidden="1"/>
    </xf>
    <xf numFmtId="0" fontId="5" fillId="0" borderId="8" xfId="0" applyFont="1" applyFill="1" applyBorder="1" applyAlignment="1" applyProtection="1">
      <alignment horizontal="justify" vertical="center" wrapText="1"/>
      <protection hidden="1"/>
    </xf>
    <xf numFmtId="2" fontId="38" fillId="0" borderId="8" xfId="0" applyNumberFormat="1" applyFont="1" applyFill="1" applyBorder="1" applyAlignment="1" applyProtection="1">
      <alignment vertical="center" wrapText="1"/>
      <protection hidden="1"/>
    </xf>
    <xf numFmtId="0" fontId="5" fillId="0" borderId="1" xfId="0" applyNumberFormat="1" applyFont="1" applyFill="1" applyBorder="1" applyAlignment="1" applyProtection="1">
      <alignment horizontal="right" vertical="center" wrapText="1"/>
      <protection hidden="1"/>
    </xf>
    <xf numFmtId="0" fontId="7" fillId="0" borderId="0" xfId="0" applyFont="1" applyFill="1" applyAlignment="1" applyProtection="1">
      <alignment horizontal="right" vertical="center" wrapText="1"/>
      <protection hidden="1"/>
    </xf>
    <xf numFmtId="4" fontId="7"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Fill="1" applyAlignment="1" applyProtection="1">
      <alignment horizontal="right" vertical="center" wrapText="1"/>
      <protection hidden="1"/>
    </xf>
    <xf numFmtId="4" fontId="7" fillId="0" borderId="10" xfId="0" applyNumberFormat="1" applyFont="1" applyFill="1" applyBorder="1" applyAlignment="1" applyProtection="1">
      <alignment horizontal="center" vertical="center" wrapText="1"/>
      <protection hidden="1"/>
    </xf>
    <xf numFmtId="2" fontId="7" fillId="0" borderId="33" xfId="0" applyNumberFormat="1" applyFont="1" applyFill="1" applyBorder="1" applyAlignment="1" applyProtection="1">
      <alignment horizontal="center" vertical="center" wrapText="1"/>
      <protection hidden="1"/>
    </xf>
    <xf numFmtId="4" fontId="7" fillId="0" borderId="8" xfId="0" applyNumberFormat="1" applyFont="1" applyFill="1" applyBorder="1" applyAlignment="1" applyProtection="1">
      <alignment horizontal="right" vertical="center" wrapText="1"/>
      <protection hidden="1"/>
    </xf>
    <xf numFmtId="4" fontId="6" fillId="0" borderId="0" xfId="0" applyNumberFormat="1" applyFont="1" applyFill="1" applyAlignment="1" applyProtection="1">
      <alignment vertical="center" wrapText="1"/>
      <protection hidden="1"/>
    </xf>
    <xf numFmtId="0" fontId="7" fillId="0" borderId="10" xfId="0" applyNumberFormat="1" applyFont="1" applyFill="1" applyBorder="1" applyAlignment="1" applyProtection="1">
      <alignment horizontal="right" vertical="center" wrapText="1"/>
      <protection hidden="1"/>
    </xf>
    <xf numFmtId="1" fontId="7" fillId="2" borderId="10" xfId="0" applyNumberFormat="1" applyFont="1" applyFill="1" applyBorder="1" applyAlignment="1" applyProtection="1">
      <alignment horizontal="left" vertical="center" wrapText="1"/>
      <protection hidden="1"/>
    </xf>
    <xf numFmtId="4" fontId="7" fillId="2" borderId="10" xfId="0" applyNumberFormat="1" applyFont="1" applyFill="1" applyBorder="1" applyAlignment="1" applyProtection="1">
      <alignment horizontal="center" vertical="center" wrapText="1"/>
      <protection hidden="1"/>
    </xf>
    <xf numFmtId="168" fontId="7" fillId="2" borderId="33" xfId="0" applyNumberFormat="1" applyFont="1" applyFill="1" applyBorder="1" applyAlignment="1" applyProtection="1">
      <alignment horizontal="right" vertical="center" wrapText="1"/>
      <protection locked="0"/>
    </xf>
    <xf numFmtId="4" fontId="7" fillId="2" borderId="16" xfId="0"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horizontal="right" vertical="center" wrapText="1"/>
      <protection hidden="1"/>
    </xf>
    <xf numFmtId="1" fontId="15" fillId="2" borderId="8" xfId="0" applyNumberFormat="1" applyFont="1" applyFill="1" applyBorder="1" applyAlignment="1" applyProtection="1">
      <alignment horizontal="left" vertical="center" wrapText="1"/>
      <protection hidden="1"/>
    </xf>
    <xf numFmtId="0" fontId="6" fillId="2" borderId="0" xfId="0" applyFont="1" applyFill="1" applyAlignment="1" applyProtection="1">
      <alignment vertical="center" wrapText="1"/>
      <protection hidden="1"/>
    </xf>
    <xf numFmtId="4" fontId="7" fillId="2" borderId="0" xfId="0" applyNumberFormat="1" applyFont="1" applyFill="1" applyAlignment="1" applyProtection="1">
      <alignment horizontal="right" vertical="center" wrapText="1"/>
      <protection hidden="1"/>
    </xf>
    <xf numFmtId="0" fontId="7" fillId="2" borderId="0" xfId="0" applyFont="1" applyFill="1" applyAlignment="1" applyProtection="1">
      <alignment horizontal="center" vertical="center" wrapText="1"/>
      <protection hidden="1"/>
    </xf>
    <xf numFmtId="4" fontId="7" fillId="2" borderId="0" xfId="0" applyNumberFormat="1" applyFont="1" applyFill="1" applyAlignment="1" applyProtection="1">
      <alignment horizontal="center" vertical="center" wrapText="1"/>
      <protection hidden="1"/>
    </xf>
    <xf numFmtId="0" fontId="7" fillId="2" borderId="0" xfId="0" applyFont="1" applyFill="1" applyAlignment="1" applyProtection="1">
      <alignment horizontal="left" vertical="center" wrapText="1"/>
      <protection hidden="1"/>
    </xf>
    <xf numFmtId="0" fontId="7" fillId="2" borderId="0" xfId="0" applyFont="1" applyFill="1" applyAlignment="1" applyProtection="1">
      <alignment horizontal="right" vertical="center" wrapText="1"/>
      <protection hidden="1"/>
    </xf>
    <xf numFmtId="0" fontId="5" fillId="2" borderId="6" xfId="0" applyFont="1" applyFill="1" applyBorder="1" applyAlignment="1" applyProtection="1">
      <alignment horizontal="right" vertical="center" wrapText="1"/>
      <protection hidden="1"/>
    </xf>
    <xf numFmtId="4" fontId="5" fillId="2" borderId="11" xfId="0" applyNumberFormat="1" applyFont="1" applyFill="1" applyBorder="1" applyAlignment="1" applyProtection="1">
      <alignment horizontal="right" vertical="center" wrapText="1"/>
      <protection hidden="1"/>
    </xf>
    <xf numFmtId="4" fontId="5" fillId="2" borderId="13" xfId="0" applyNumberFormat="1" applyFont="1" applyFill="1" applyBorder="1" applyAlignment="1" applyProtection="1">
      <alignment horizontal="right" vertical="center" wrapText="1"/>
      <protection hidden="1"/>
    </xf>
    <xf numFmtId="0" fontId="7" fillId="2" borderId="11" xfId="0" applyNumberFormat="1" applyFont="1" applyFill="1" applyBorder="1" applyAlignment="1" applyProtection="1">
      <alignment horizontal="right" vertical="center" wrapText="1"/>
      <protection hidden="1"/>
    </xf>
    <xf numFmtId="0" fontId="6" fillId="0" borderId="0" xfId="0" applyFont="1" applyFill="1" applyAlignment="1" applyProtection="1">
      <alignment vertical="center"/>
      <protection hidden="1"/>
    </xf>
    <xf numFmtId="0" fontId="7" fillId="2" borderId="8" xfId="0" applyFont="1" applyFill="1" applyBorder="1" applyAlignment="1" applyProtection="1">
      <alignment horizontal="justify" vertical="center" wrapText="1"/>
      <protection hidden="1"/>
    </xf>
    <xf numFmtId="0" fontId="6" fillId="0" borderId="0" xfId="0" applyFont="1" applyAlignment="1" applyProtection="1">
      <alignment vertical="center"/>
      <protection hidden="1"/>
    </xf>
    <xf numFmtId="4" fontId="6" fillId="0" borderId="0" xfId="0" applyNumberFormat="1" applyFont="1" applyAlignment="1" applyProtection="1">
      <alignment vertical="center" wrapText="1"/>
      <protection hidden="1"/>
    </xf>
    <xf numFmtId="0" fontId="39" fillId="0" borderId="0" xfId="0" applyFont="1" applyFill="1" applyAlignment="1" applyProtection="1">
      <alignment vertical="center" wrapText="1"/>
      <protection hidden="1"/>
    </xf>
    <xf numFmtId="0" fontId="39" fillId="0" borderId="0" xfId="0" applyFont="1" applyAlignment="1" applyProtection="1">
      <alignment vertical="center" wrapText="1"/>
      <protection hidden="1"/>
    </xf>
    <xf numFmtId="4" fontId="7" fillId="0" borderId="12" xfId="0" applyNumberFormat="1" applyFont="1" applyFill="1" applyBorder="1" applyAlignment="1" applyProtection="1">
      <alignment horizontal="right" vertical="center" wrapText="1"/>
      <protection hidden="1"/>
    </xf>
    <xf numFmtId="3" fontId="7" fillId="0" borderId="8" xfId="0" applyNumberFormat="1" applyFont="1" applyFill="1" applyBorder="1" applyAlignment="1" applyProtection="1">
      <alignment horizontal="center" vertical="center" wrapText="1"/>
      <protection hidden="1"/>
    </xf>
    <xf numFmtId="0" fontId="43" fillId="19" borderId="0" xfId="0" applyFont="1" applyFill="1" applyAlignment="1" applyProtection="1">
      <alignment vertical="center" wrapText="1"/>
      <protection hidden="1"/>
    </xf>
    <xf numFmtId="4" fontId="6" fillId="0" borderId="0" xfId="0" applyNumberFormat="1" applyFont="1" applyAlignment="1" applyProtection="1">
      <alignment vertical="center"/>
      <protection hidden="1"/>
    </xf>
    <xf numFmtId="0" fontId="8" fillId="0" borderId="0" xfId="0" applyFont="1" applyAlignment="1" applyProtection="1">
      <alignment vertical="center" wrapText="1"/>
      <protection hidden="1"/>
    </xf>
    <xf numFmtId="4" fontId="7" fillId="2" borderId="5" xfId="0" applyNumberFormat="1" applyFont="1" applyFill="1" applyBorder="1" applyAlignment="1" applyProtection="1">
      <alignment horizontal="right" vertical="center" wrapText="1"/>
      <protection hidden="1"/>
    </xf>
    <xf numFmtId="4" fontId="7" fillId="2" borderId="14" xfId="0" applyNumberFormat="1" applyFont="1" applyFill="1" applyBorder="1" applyAlignment="1" applyProtection="1">
      <alignment horizontal="right" vertical="center" wrapText="1"/>
      <protection hidden="1"/>
    </xf>
    <xf numFmtId="3" fontId="7" fillId="2" borderId="5" xfId="0" applyNumberFormat="1" applyFont="1" applyFill="1" applyBorder="1" applyAlignment="1" applyProtection="1">
      <alignment horizontal="center" vertical="center" wrapText="1"/>
      <protection hidden="1"/>
    </xf>
    <xf numFmtId="0" fontId="5" fillId="2" borderId="5" xfId="0" applyFont="1" applyFill="1" applyBorder="1" applyAlignment="1" applyProtection="1">
      <alignment horizontal="justify" vertical="center" wrapText="1"/>
      <protection hidden="1"/>
    </xf>
    <xf numFmtId="0" fontId="5" fillId="2" borderId="5" xfId="0" applyNumberFormat="1" applyFont="1" applyFill="1" applyBorder="1" applyAlignment="1" applyProtection="1">
      <alignment horizontal="right" vertical="center" wrapText="1"/>
      <protection hidden="1"/>
    </xf>
    <xf numFmtId="4" fontId="5" fillId="0" borderId="11" xfId="0" quotePrefix="1" applyNumberFormat="1" applyFont="1" applyFill="1" applyBorder="1" applyAlignment="1" applyProtection="1">
      <alignment horizontal="right" vertical="center" wrapText="1"/>
      <protection hidden="1"/>
    </xf>
    <xf numFmtId="4" fontId="5" fillId="2" borderId="6" xfId="0" applyNumberFormat="1" applyFont="1" applyFill="1" applyBorder="1" applyAlignment="1" applyProtection="1">
      <alignment horizontal="right" vertical="center" wrapText="1"/>
      <protection hidden="1"/>
    </xf>
    <xf numFmtId="2" fontId="7" fillId="0" borderId="5" xfId="0" applyNumberFormat="1" applyFont="1" applyFill="1" applyBorder="1" applyAlignment="1" applyProtection="1">
      <alignment horizontal="center" vertical="center" wrapText="1"/>
      <protection hidden="1"/>
    </xf>
    <xf numFmtId="2" fontId="7" fillId="0" borderId="7" xfId="0" applyNumberFormat="1" applyFont="1" applyFill="1" applyBorder="1" applyAlignment="1" applyProtection="1">
      <alignment horizontal="center" vertical="center" wrapText="1"/>
      <protection hidden="1"/>
    </xf>
    <xf numFmtId="4" fontId="7" fillId="0" borderId="5" xfId="0" applyNumberFormat="1" applyFont="1" applyFill="1" applyBorder="1" applyAlignment="1" applyProtection="1">
      <alignment horizontal="right" vertical="center" wrapText="1"/>
      <protection hidden="1"/>
    </xf>
    <xf numFmtId="4" fontId="7" fillId="0" borderId="7" xfId="0" applyNumberFormat="1" applyFont="1" applyFill="1" applyBorder="1" applyAlignment="1" applyProtection="1">
      <alignment horizontal="right" vertical="center" wrapText="1"/>
      <protection hidden="1"/>
    </xf>
    <xf numFmtId="2" fontId="7" fillId="2" borderId="5" xfId="0" applyNumberFormat="1" applyFont="1" applyFill="1" applyBorder="1" applyAlignment="1" applyProtection="1">
      <alignment horizontal="center" vertical="center" wrapText="1"/>
      <protection hidden="1"/>
    </xf>
    <xf numFmtId="2" fontId="7" fillId="0" borderId="8" xfId="0" applyNumberFormat="1" applyFont="1" applyFill="1" applyBorder="1" applyAlignment="1" applyProtection="1">
      <alignment horizontal="center" vertical="center" wrapText="1"/>
      <protection hidden="1"/>
    </xf>
    <xf numFmtId="4" fontId="5" fillId="2" borderId="35" xfId="0" applyNumberFormat="1" applyFont="1" applyFill="1" applyBorder="1" applyAlignment="1" applyProtection="1">
      <alignment horizontal="right" vertical="center" wrapText="1"/>
      <protection hidden="1"/>
    </xf>
    <xf numFmtId="4" fontId="7" fillId="2" borderId="26" xfId="0" applyNumberFormat="1" applyFont="1" applyFill="1" applyBorder="1" applyAlignment="1" applyProtection="1">
      <alignment vertical="center" wrapText="1"/>
      <protection hidden="1"/>
    </xf>
    <xf numFmtId="4" fontId="36" fillId="0" borderId="30" xfId="0" applyNumberFormat="1" applyFont="1" applyFill="1" applyBorder="1" applyAlignment="1" applyProtection="1">
      <alignment horizontal="right" vertical="center"/>
      <protection hidden="1"/>
    </xf>
    <xf numFmtId="4" fontId="7" fillId="0" borderId="31" xfId="0" applyNumberFormat="1" applyFont="1" applyFill="1" applyBorder="1" applyAlignment="1" applyProtection="1">
      <alignment horizontal="right" vertical="center"/>
      <protection locked="0"/>
    </xf>
    <xf numFmtId="0" fontId="7" fillId="0" borderId="33" xfId="0" applyFont="1" applyFill="1" applyBorder="1" applyAlignment="1" applyProtection="1">
      <alignment horizontal="center" vertical="center" wrapText="1"/>
      <protection hidden="1"/>
    </xf>
    <xf numFmtId="4" fontId="7" fillId="0" borderId="33" xfId="0" applyNumberFormat="1" applyFont="1" applyFill="1" applyBorder="1" applyAlignment="1" applyProtection="1">
      <alignment horizontal="right" vertical="center" wrapText="1"/>
      <protection locked="0"/>
    </xf>
    <xf numFmtId="4" fontId="7" fillId="0" borderId="36" xfId="0" applyNumberFormat="1" applyFont="1" applyFill="1" applyBorder="1" applyAlignment="1" applyProtection="1">
      <alignment horizontal="center" vertical="center" wrapText="1"/>
      <protection hidden="1"/>
    </xf>
    <xf numFmtId="0" fontId="7" fillId="0" borderId="37" xfId="0" applyFont="1" applyFill="1" applyBorder="1" applyAlignment="1" applyProtection="1">
      <alignment horizontal="center" vertical="center" wrapText="1"/>
      <protection hidden="1"/>
    </xf>
    <xf numFmtId="4" fontId="7" fillId="0" borderId="37" xfId="0" applyNumberFormat="1" applyFont="1" applyFill="1" applyBorder="1" applyAlignment="1" applyProtection="1">
      <alignment horizontal="right" vertical="center" wrapText="1"/>
      <protection locked="0"/>
    </xf>
    <xf numFmtId="4" fontId="36" fillId="0" borderId="39" xfId="0" applyNumberFormat="1" applyFont="1" applyBorder="1" applyAlignment="1" applyProtection="1">
      <alignment horizontal="right" vertical="center"/>
      <protection hidden="1"/>
    </xf>
    <xf numFmtId="0" fontId="7" fillId="0" borderId="10" xfId="0" applyFont="1" applyFill="1" applyBorder="1" applyAlignment="1" applyProtection="1">
      <alignment horizontal="justify" vertical="center" wrapText="1"/>
      <protection hidden="1"/>
    </xf>
    <xf numFmtId="1" fontId="7" fillId="0" borderId="8" xfId="0" applyNumberFormat="1" applyFont="1" applyFill="1" applyBorder="1" applyAlignment="1" applyProtection="1">
      <alignment horizontal="left" vertical="center" wrapText="1"/>
      <protection hidden="1"/>
    </xf>
    <xf numFmtId="0" fontId="5" fillId="0" borderId="40" xfId="0" applyNumberFormat="1" applyFont="1" applyFill="1" applyBorder="1" applyAlignment="1" applyProtection="1">
      <alignment horizontal="right" vertical="center" wrapText="1"/>
      <protection hidden="1"/>
    </xf>
    <xf numFmtId="0" fontId="5" fillId="0" borderId="40" xfId="0" applyFont="1" applyFill="1" applyBorder="1" applyAlignment="1" applyProtection="1">
      <alignment horizontal="justify" vertical="center" wrapText="1"/>
      <protection hidden="1"/>
    </xf>
    <xf numFmtId="4" fontId="7" fillId="0" borderId="40" xfId="0" applyNumberFormat="1" applyFont="1" applyFill="1" applyBorder="1" applyAlignment="1" applyProtection="1">
      <alignment horizontal="center" vertical="center" wrapText="1"/>
      <protection hidden="1"/>
    </xf>
    <xf numFmtId="0" fontId="7" fillId="0" borderId="41" xfId="0" applyFont="1" applyFill="1" applyBorder="1" applyAlignment="1" applyProtection="1">
      <alignment horizontal="center" vertical="center" wrapText="1"/>
      <protection hidden="1"/>
    </xf>
    <xf numFmtId="168" fontId="7" fillId="2" borderId="42" xfId="0" applyNumberFormat="1" applyFont="1" applyFill="1" applyBorder="1" applyAlignment="1" applyProtection="1">
      <alignment horizontal="right" vertical="center" wrapText="1"/>
      <protection hidden="1"/>
    </xf>
    <xf numFmtId="4" fontId="36" fillId="0" borderId="43" xfId="0" applyNumberFormat="1" applyFont="1" applyBorder="1" applyAlignment="1" applyProtection="1">
      <alignment horizontal="right" vertical="center"/>
      <protection hidden="1"/>
    </xf>
    <xf numFmtId="4" fontId="36" fillId="0" borderId="44" xfId="0" applyNumberFormat="1" applyFont="1" applyBorder="1" applyAlignment="1" applyProtection="1">
      <alignment horizontal="right" vertical="center"/>
      <protection hidden="1"/>
    </xf>
    <xf numFmtId="0" fontId="5" fillId="0" borderId="10" xfId="0" applyNumberFormat="1" applyFont="1" applyFill="1" applyBorder="1" applyAlignment="1" applyProtection="1">
      <alignment horizontal="right" vertical="center" wrapText="1"/>
      <protection hidden="1"/>
    </xf>
    <xf numFmtId="0" fontId="7" fillId="0" borderId="11" xfId="0" applyNumberFormat="1" applyFont="1" applyFill="1" applyBorder="1" applyAlignment="1" applyProtection="1">
      <alignment horizontal="right" vertical="center" wrapText="1"/>
      <protection hidden="1"/>
    </xf>
    <xf numFmtId="0" fontId="9" fillId="0" borderId="0" xfId="0" applyFont="1" applyFill="1" applyAlignment="1" applyProtection="1">
      <alignment horizontal="center" vertical="center" wrapText="1"/>
      <protection hidden="1"/>
    </xf>
    <xf numFmtId="0" fontId="7" fillId="0" borderId="0" xfId="0" applyFont="1" applyFill="1" applyAlignment="1" applyProtection="1">
      <alignment horizontal="left" vertical="center" wrapText="1"/>
      <protection hidden="1"/>
    </xf>
    <xf numFmtId="0" fontId="5" fillId="0" borderId="0" xfId="0" applyFont="1" applyFill="1" applyAlignment="1" applyProtection="1">
      <alignment horizontal="left" vertical="center" wrapText="1"/>
      <protection hidden="1"/>
    </xf>
    <xf numFmtId="2" fontId="7" fillId="0" borderId="8" xfId="0" applyNumberFormat="1" applyFont="1" applyFill="1" applyBorder="1" applyAlignment="1" applyProtection="1">
      <alignment horizontal="center" vertical="center"/>
      <protection hidden="1"/>
    </xf>
    <xf numFmtId="4" fontId="7" fillId="0" borderId="8" xfId="0" applyNumberFormat="1" applyFont="1" applyFill="1" applyBorder="1" applyAlignment="1" applyProtection="1">
      <alignment horizontal="right" vertical="center"/>
      <protection hidden="1"/>
    </xf>
    <xf numFmtId="4" fontId="7" fillId="0" borderId="41" xfId="0" applyNumberFormat="1" applyFont="1" applyFill="1" applyBorder="1" applyAlignment="1" applyProtection="1">
      <alignment horizontal="right" vertical="center" wrapText="1"/>
      <protection hidden="1"/>
    </xf>
    <xf numFmtId="1" fontId="7" fillId="0" borderId="8" xfId="0" applyNumberFormat="1" applyFont="1" applyBorder="1" applyAlignment="1" applyProtection="1">
      <alignment horizontal="left" vertical="center" wrapText="1"/>
      <protection hidden="1"/>
    </xf>
    <xf numFmtId="0" fontId="7" fillId="0" borderId="10" xfId="0" applyFont="1" applyBorder="1" applyAlignment="1" applyProtection="1">
      <alignment vertical="center" wrapText="1"/>
      <protection hidden="1"/>
    </xf>
    <xf numFmtId="0" fontId="7" fillId="0" borderId="8" xfId="0" applyFont="1" applyFill="1" applyBorder="1" applyAlignment="1" applyProtection="1">
      <alignment horizontal="center" vertical="center"/>
      <protection hidden="1"/>
    </xf>
    <xf numFmtId="1" fontId="5" fillId="2" borderId="8" xfId="0" applyNumberFormat="1" applyFont="1" applyFill="1" applyBorder="1" applyAlignment="1" applyProtection="1">
      <alignment horizontal="right" vertical="center" wrapText="1"/>
      <protection hidden="1"/>
    </xf>
    <xf numFmtId="0" fontId="5" fillId="2" borderId="8" xfId="0" applyFont="1" applyFill="1" applyBorder="1" applyAlignment="1" applyProtection="1">
      <alignment vertical="center" wrapText="1"/>
      <protection hidden="1"/>
    </xf>
    <xf numFmtId="1" fontId="7" fillId="2" borderId="8" xfId="0" applyNumberFormat="1" applyFont="1" applyFill="1" applyBorder="1" applyAlignment="1" applyProtection="1">
      <alignment horizontal="center" vertical="center" wrapText="1"/>
      <protection hidden="1"/>
    </xf>
    <xf numFmtId="4" fontId="7" fillId="2" borderId="12" xfId="0" applyNumberFormat="1" applyFont="1" applyFill="1" applyBorder="1" applyAlignment="1" applyProtection="1">
      <alignment horizontal="right" vertical="center" wrapText="1"/>
      <protection hidden="1"/>
    </xf>
    <xf numFmtId="168" fontId="7" fillId="2" borderId="7" xfId="0" applyNumberFormat="1" applyFont="1" applyFill="1" applyBorder="1" applyAlignment="1" applyProtection="1">
      <alignment horizontal="right" vertical="center" wrapText="1"/>
      <protection hidden="1"/>
    </xf>
    <xf numFmtId="0" fontId="7" fillId="2" borderId="8" xfId="0" applyFont="1" applyFill="1" applyBorder="1" applyAlignment="1" applyProtection="1">
      <alignment horizontal="right" vertical="center" wrapText="1"/>
      <protection hidden="1"/>
    </xf>
    <xf numFmtId="168" fontId="7" fillId="2" borderId="8" xfId="0" applyNumberFormat="1" applyFont="1" applyFill="1" applyBorder="1" applyAlignment="1" applyProtection="1">
      <alignment horizontal="right" vertical="center" wrapText="1"/>
      <protection hidden="1"/>
    </xf>
    <xf numFmtId="10" fontId="12" fillId="0" borderId="1" xfId="0" applyNumberFormat="1" applyFont="1" applyFill="1" applyBorder="1" applyAlignment="1" applyProtection="1">
      <alignment horizontal="right" vertical="center" wrapText="1"/>
      <protection locked="0"/>
    </xf>
    <xf numFmtId="168" fontId="7" fillId="2" borderId="38" xfId="0" applyNumberFormat="1" applyFont="1" applyFill="1" applyBorder="1" applyAlignment="1" applyProtection="1">
      <alignment horizontal="right" vertical="center" wrapText="1"/>
      <protection locked="0"/>
    </xf>
    <xf numFmtId="168" fontId="7" fillId="2" borderId="34" xfId="0" applyNumberFormat="1" applyFont="1" applyFill="1" applyBorder="1" applyAlignment="1" applyProtection="1">
      <alignment horizontal="right" vertical="center" wrapText="1"/>
      <protection locked="0"/>
    </xf>
    <xf numFmtId="4" fontId="7" fillId="0" borderId="34" xfId="0" applyNumberFormat="1" applyFont="1" applyFill="1" applyBorder="1" applyAlignment="1" applyProtection="1">
      <alignment horizontal="right" vertical="center" wrapText="1"/>
      <protection locked="0"/>
    </xf>
    <xf numFmtId="0" fontId="9" fillId="0" borderId="0" xfId="0" applyFont="1" applyFill="1" applyAlignment="1" applyProtection="1">
      <alignment horizontal="center" vertical="center" wrapText="1"/>
      <protection hidden="1"/>
    </xf>
    <xf numFmtId="0" fontId="10" fillId="0" borderId="8"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31" xfId="0" applyFont="1" applyFill="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4" fontId="10" fillId="0" borderId="8" xfId="0" applyNumberFormat="1" applyFont="1" applyFill="1" applyBorder="1" applyAlignment="1" applyProtection="1">
      <alignment horizontal="center" vertical="center" wrapText="1"/>
      <protection hidden="1"/>
    </xf>
    <xf numFmtId="4" fontId="10" fillId="0" borderId="11" xfId="0" applyNumberFormat="1" applyFont="1" applyFill="1" applyBorder="1" applyAlignment="1" applyProtection="1">
      <alignment horizontal="center" vertical="center" wrapText="1"/>
      <protection hidden="1"/>
    </xf>
    <xf numFmtId="4" fontId="10" fillId="0" borderId="31" xfId="0" applyNumberFormat="1" applyFont="1" applyFill="1" applyBorder="1" applyAlignment="1" applyProtection="1">
      <alignment horizontal="center" vertical="center" wrapText="1"/>
      <protection hidden="1"/>
    </xf>
    <xf numFmtId="4" fontId="10" fillId="0" borderId="12"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0" fontId="7" fillId="0" borderId="0" xfId="0" applyFont="1" applyFill="1" applyAlignment="1" applyProtection="1">
      <alignment horizontal="left" vertical="center" wrapText="1"/>
      <protection hidden="1"/>
    </xf>
    <xf numFmtId="0" fontId="5" fillId="0" borderId="0" xfId="0" applyFont="1" applyFill="1" applyAlignment="1" applyProtection="1">
      <alignment horizontal="left" vertical="center" wrapText="1"/>
      <protection hidden="1"/>
    </xf>
    <xf numFmtId="4" fontId="5" fillId="0" borderId="1" xfId="0" applyNumberFormat="1" applyFont="1" applyFill="1" applyBorder="1" applyAlignment="1" applyProtection="1">
      <alignment horizontal="right" vertical="center" wrapText="1"/>
      <protection hidden="1"/>
    </xf>
    <xf numFmtId="0" fontId="5" fillId="2" borderId="11" xfId="0" applyFont="1" applyFill="1" applyBorder="1" applyAlignment="1" applyProtection="1">
      <alignment horizontal="right" vertical="center" wrapText="1"/>
      <protection hidden="1"/>
    </xf>
    <xf numFmtId="0" fontId="5" fillId="2" borderId="3" xfId="0" applyFont="1" applyFill="1" applyBorder="1" applyAlignment="1" applyProtection="1">
      <alignment horizontal="right" vertical="center" wrapText="1"/>
      <protection hidden="1"/>
    </xf>
    <xf numFmtId="4" fontId="10" fillId="0" borderId="26" xfId="0" applyNumberFormat="1" applyFont="1" applyFill="1" applyBorder="1" applyAlignment="1" applyProtection="1">
      <alignment horizontal="center" vertical="center" wrapText="1"/>
      <protection hidden="1"/>
    </xf>
    <xf numFmtId="4" fontId="10" fillId="0" borderId="27" xfId="0" applyNumberFormat="1" applyFont="1" applyFill="1" applyBorder="1" applyAlignment="1" applyProtection="1">
      <alignment horizontal="center" vertical="center" wrapText="1"/>
      <protection hidden="1"/>
    </xf>
    <xf numFmtId="0" fontId="5" fillId="0" borderId="11" xfId="0" applyFont="1" applyFill="1" applyBorder="1" applyAlignment="1" applyProtection="1">
      <alignment horizontal="right" vertical="center" wrapText="1"/>
      <protection hidden="1"/>
    </xf>
    <xf numFmtId="0" fontId="5" fillId="0" borderId="16" xfId="0" applyFont="1" applyFill="1" applyBorder="1" applyAlignment="1" applyProtection="1">
      <alignment horizontal="right" vertical="center" wrapText="1"/>
      <protection hidden="1"/>
    </xf>
    <xf numFmtId="4" fontId="11" fillId="0" borderId="1" xfId="0" applyNumberFormat="1" applyFont="1" applyFill="1" applyBorder="1" applyAlignment="1" applyProtection="1">
      <alignment horizontal="right" vertical="center" wrapText="1"/>
      <protection hidden="1"/>
    </xf>
    <xf numFmtId="4" fontId="10" fillId="0" borderId="1" xfId="0" applyNumberFormat="1" applyFont="1" applyFill="1" applyBorder="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cellXfs>
  <cellStyles count="83">
    <cellStyle name="20% - Ênfase1 2" xfId="31" xr:uid="{00000000-0005-0000-0000-000000000000}"/>
    <cellStyle name="20% - Ênfase2 2" xfId="32" xr:uid="{00000000-0005-0000-0000-000001000000}"/>
    <cellStyle name="20% - Ênfase3 2" xfId="33" xr:uid="{00000000-0005-0000-0000-000002000000}"/>
    <cellStyle name="20% - Ênfase4 2" xfId="34" xr:uid="{00000000-0005-0000-0000-000003000000}"/>
    <cellStyle name="20% - Ênfase5 2" xfId="35" xr:uid="{00000000-0005-0000-0000-000004000000}"/>
    <cellStyle name="20% - Ênfase6 2" xfId="36" xr:uid="{00000000-0005-0000-0000-000005000000}"/>
    <cellStyle name="40% - Ênfase1 2" xfId="37" xr:uid="{00000000-0005-0000-0000-000006000000}"/>
    <cellStyle name="40% - Ênfase2 2" xfId="38" xr:uid="{00000000-0005-0000-0000-000007000000}"/>
    <cellStyle name="40% - Ênfase3 2" xfId="39" xr:uid="{00000000-0005-0000-0000-000008000000}"/>
    <cellStyle name="40% - Ênfase4 2" xfId="40" xr:uid="{00000000-0005-0000-0000-000009000000}"/>
    <cellStyle name="40% - Ênfase5 2" xfId="41" xr:uid="{00000000-0005-0000-0000-00000A000000}"/>
    <cellStyle name="40% - Ênfase6 2" xfId="42" xr:uid="{00000000-0005-0000-0000-00000B000000}"/>
    <cellStyle name="60% - Ênfase1 2" xfId="43" xr:uid="{00000000-0005-0000-0000-00000C000000}"/>
    <cellStyle name="60% - Ênfase2 2" xfId="44" xr:uid="{00000000-0005-0000-0000-00000D000000}"/>
    <cellStyle name="60% - Ênfase3 2" xfId="45" xr:uid="{00000000-0005-0000-0000-00000E000000}"/>
    <cellStyle name="60% - Ênfase4 2" xfId="46" xr:uid="{00000000-0005-0000-0000-00000F000000}"/>
    <cellStyle name="60% - Ênfase5 2" xfId="47" xr:uid="{00000000-0005-0000-0000-000010000000}"/>
    <cellStyle name="60% - Ênfase6 2" xfId="48" xr:uid="{00000000-0005-0000-0000-000011000000}"/>
    <cellStyle name="Bom 2" xfId="49" xr:uid="{00000000-0005-0000-0000-000012000000}"/>
    <cellStyle name="Cálculo 2" xfId="50" xr:uid="{00000000-0005-0000-0000-000013000000}"/>
    <cellStyle name="Célula de Verificação 2" xfId="51" xr:uid="{00000000-0005-0000-0000-000014000000}"/>
    <cellStyle name="Célula Vinculada 2" xfId="52" xr:uid="{00000000-0005-0000-0000-000015000000}"/>
    <cellStyle name="Comma 2" xfId="28" xr:uid="{00000000-0005-0000-0000-000016000000}"/>
    <cellStyle name="Currency 2" xfId="29" xr:uid="{00000000-0005-0000-0000-000017000000}"/>
    <cellStyle name="Ênfase1 2" xfId="53" xr:uid="{00000000-0005-0000-0000-000018000000}"/>
    <cellStyle name="Ênfase2 2" xfId="54" xr:uid="{00000000-0005-0000-0000-000019000000}"/>
    <cellStyle name="Ênfase3 2" xfId="55" xr:uid="{00000000-0005-0000-0000-00001A000000}"/>
    <cellStyle name="Ênfase4 2" xfId="56" xr:uid="{00000000-0005-0000-0000-00001B000000}"/>
    <cellStyle name="Ênfase5 2" xfId="57" xr:uid="{00000000-0005-0000-0000-00001C000000}"/>
    <cellStyle name="Ênfase6 2" xfId="58" xr:uid="{00000000-0005-0000-0000-00001D000000}"/>
    <cellStyle name="Entrada 2" xfId="59" xr:uid="{00000000-0005-0000-0000-00001E000000}"/>
    <cellStyle name="Euro" xfId="60" xr:uid="{00000000-0005-0000-0000-00001F000000}"/>
    <cellStyle name="Hiperlink Visitado" xfId="14" builtinId="9" hidden="1"/>
    <cellStyle name="Hiperlink Visitado" xfId="15" builtinId="9" hidden="1"/>
    <cellStyle name="Hiperlink Visitado" xfId="16" builtinId="9" hidden="1"/>
    <cellStyle name="Hiperlink Visitado" xfId="17" builtinId="9" hidden="1"/>
    <cellStyle name="Hiperlink Visitado" xfId="18" builtinId="9" hidden="1"/>
    <cellStyle name="Hiperlink Visitado" xfId="19" builtinId="9" hidden="1"/>
    <cellStyle name="Hiperlink Visitado" xfId="20" builtinId="9" hidden="1"/>
    <cellStyle name="Hiperlink Visitado" xfId="21" builtinId="9" hidden="1"/>
    <cellStyle name="Hiperlink Visitado" xfId="22" builtinId="9" hidden="1"/>
    <cellStyle name="Hiperlink Visitado" xfId="23" builtinId="9" hidden="1"/>
    <cellStyle name="Hiperlink Visitado" xfId="24" builtinId="9" hidden="1"/>
    <cellStyle name="Hiperlink Visitado" xfId="25" builtinId="9" hidden="1"/>
    <cellStyle name="Hiperlink Visitado" xfId="26" builtinId="9" hidden="1"/>
    <cellStyle name="Hiperlink Visitado" xfId="27" builtinId="9" hidden="1"/>
    <cellStyle name="Hiperlink Visitado" xfId="73" builtinId="9" hidden="1"/>
    <cellStyle name="Hiperlink Visitado" xfId="74" builtinId="9" hidden="1"/>
    <cellStyle name="Hiperlink Visitado" xfId="75" builtinId="9" hidden="1"/>
    <cellStyle name="Hiperlink Visitado" xfId="76" builtinId="9" hidden="1"/>
    <cellStyle name="Hiperlink Visitado" xfId="77" builtinId="9" hidden="1"/>
    <cellStyle name="Hiperlink Visitado" xfId="78" builtinId="9" hidden="1"/>
    <cellStyle name="Hiperlink Visitado" xfId="79" builtinId="9" hidden="1"/>
    <cellStyle name="Hiperlink Visitado" xfId="80" builtinId="9" hidden="1"/>
    <cellStyle name="Incorreto 2" xfId="61" xr:uid="{00000000-0005-0000-0000-000036000000}"/>
    <cellStyle name="Moeda 2" xfId="1" xr:uid="{00000000-0005-0000-0000-000037000000}"/>
    <cellStyle name="Moeda 3" xfId="2" xr:uid="{00000000-0005-0000-0000-000038000000}"/>
    <cellStyle name="Neutra 2" xfId="62" xr:uid="{00000000-0005-0000-0000-000039000000}"/>
    <cellStyle name="Normal" xfId="0" builtinId="0"/>
    <cellStyle name="Normal 2" xfId="3" xr:uid="{00000000-0005-0000-0000-00003B000000}"/>
    <cellStyle name="Normal 2 2" xfId="4" xr:uid="{00000000-0005-0000-0000-00003C000000}"/>
    <cellStyle name="Normal 3" xfId="5" xr:uid="{00000000-0005-0000-0000-00003D000000}"/>
    <cellStyle name="Normal 3 2" xfId="10" xr:uid="{00000000-0005-0000-0000-00003E000000}"/>
    <cellStyle name="Normal 4" xfId="81" xr:uid="{00000000-0005-0000-0000-00003F000000}"/>
    <cellStyle name="Normal 4 2" xfId="82" xr:uid="{00000000-0005-0000-0000-000040000000}"/>
    <cellStyle name="Normal 5 2" xfId="6" xr:uid="{00000000-0005-0000-0000-000041000000}"/>
    <cellStyle name="Nota 2" xfId="63" xr:uid="{00000000-0005-0000-0000-000042000000}"/>
    <cellStyle name="Percent 2" xfId="30" xr:uid="{00000000-0005-0000-0000-000043000000}"/>
    <cellStyle name="Porcentagem 2" xfId="11" xr:uid="{00000000-0005-0000-0000-000044000000}"/>
    <cellStyle name="Saída 2" xfId="64" xr:uid="{00000000-0005-0000-0000-000045000000}"/>
    <cellStyle name="TableStyleLight1" xfId="12" xr:uid="{00000000-0005-0000-0000-000046000000}"/>
    <cellStyle name="Texto de Aviso 2" xfId="65" xr:uid="{00000000-0005-0000-0000-000047000000}"/>
    <cellStyle name="Texto Explicativo 2" xfId="66" xr:uid="{00000000-0005-0000-0000-000048000000}"/>
    <cellStyle name="Título 1 1" xfId="67" xr:uid="{00000000-0005-0000-0000-000049000000}"/>
    <cellStyle name="Título 1 2" xfId="68" xr:uid="{00000000-0005-0000-0000-00004A000000}"/>
    <cellStyle name="Título 2 2" xfId="69" xr:uid="{00000000-0005-0000-0000-00004B000000}"/>
    <cellStyle name="Título 3 2" xfId="70" xr:uid="{00000000-0005-0000-0000-00004C000000}"/>
    <cellStyle name="Título 4 2" xfId="71" xr:uid="{00000000-0005-0000-0000-00004D000000}"/>
    <cellStyle name="Total 2" xfId="72" xr:uid="{00000000-0005-0000-0000-00004E000000}"/>
    <cellStyle name="Vírgula" xfId="13" builtinId="3"/>
    <cellStyle name="Vírgula 2" xfId="7" xr:uid="{00000000-0005-0000-0000-000050000000}"/>
    <cellStyle name="Vírgula 3" xfId="8" xr:uid="{00000000-0005-0000-0000-000051000000}"/>
    <cellStyle name="Vírgula 4" xfId="9" xr:uid="{00000000-0005-0000-0000-000052000000}"/>
  </cellStyles>
  <dxfs count="93">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4" tint="0.7999816888943144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patternType="none">
          <bgColor indexed="6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ngenharia/Documentos/Contratos/2022/0000622-2022%20Manuten&#231;&#227;o%20na%20AG%20Arroio%20Grande/Documentos%20de%20Contrata&#231;&#227;o/Planilhas/0000xxx%20-%202022%20Ag.%20Arroio%20Grande%20eletr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de Orçamento"/>
      <sheetName val="BDI"/>
    </sheetNames>
    <sheetDataSet>
      <sheetData sheetId="0">
        <row r="3">
          <cell r="G3">
            <v>0.25</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H181"/>
  <sheetViews>
    <sheetView showGridLines="0" tabSelected="1" view="pageLayout" topLeftCell="B1" zoomScaleNormal="80" zoomScaleSheetLayoutView="90" workbookViewId="0">
      <selection activeCell="B8" sqref="B8"/>
    </sheetView>
  </sheetViews>
  <sheetFormatPr defaultColWidth="11.42578125" defaultRowHeight="15" x14ac:dyDescent="0.2"/>
  <cols>
    <col min="1" max="1" width="11.140625" style="68" customWidth="1"/>
    <col min="2" max="2" width="105.42578125" style="139" bestFit="1" customWidth="1"/>
    <col min="3" max="3" width="8.28515625" style="69" bestFit="1" customWidth="1"/>
    <col min="4" max="4" width="10.28515625" style="70" bestFit="1" customWidth="1"/>
    <col min="5" max="6" width="12.28515625" style="71" customWidth="1"/>
    <col min="7" max="7" width="18.5703125" style="71" bestFit="1" customWidth="1"/>
    <col min="8" max="220" width="11.42578125" style="1" customWidth="1"/>
    <col min="221" max="221" width="56.28515625" style="1" customWidth="1"/>
    <col min="222" max="16384" width="11.42578125" style="1"/>
  </cols>
  <sheetData>
    <row r="1" spans="1:229" ht="18.75" x14ac:dyDescent="0.2">
      <c r="A1" s="158" t="s">
        <v>16</v>
      </c>
      <c r="B1" s="158"/>
      <c r="C1" s="158"/>
      <c r="D1" s="158"/>
      <c r="E1" s="158"/>
      <c r="F1" s="158"/>
      <c r="G1" s="158"/>
    </row>
    <row r="2" spans="1:229" ht="18.75" x14ac:dyDescent="0.2">
      <c r="A2" s="138"/>
      <c r="B2" s="138"/>
      <c r="C2" s="138"/>
      <c r="D2" s="138"/>
      <c r="E2" s="170" t="s">
        <v>68</v>
      </c>
      <c r="F2" s="170"/>
      <c r="G2" s="67" t="s">
        <v>316</v>
      </c>
    </row>
    <row r="3" spans="1:229" ht="14.45" customHeight="1" x14ac:dyDescent="0.2">
      <c r="A3" s="30" t="s">
        <v>66</v>
      </c>
      <c r="B3" s="168" t="s">
        <v>267</v>
      </c>
      <c r="C3" s="169"/>
      <c r="D3" s="140"/>
      <c r="E3" s="177" t="s">
        <v>13</v>
      </c>
      <c r="F3" s="177"/>
      <c r="G3" s="154">
        <v>0.25</v>
      </c>
    </row>
    <row r="4" spans="1:229" ht="15" customHeight="1" x14ac:dyDescent="0.2">
      <c r="A4" s="30" t="s">
        <v>151</v>
      </c>
      <c r="B4" s="140"/>
      <c r="C4" s="32"/>
      <c r="D4" s="140"/>
      <c r="E4" s="177" t="s">
        <v>116</v>
      </c>
      <c r="F4" s="177"/>
      <c r="G4" s="31">
        <v>1.1122000000000001</v>
      </c>
    </row>
    <row r="5" spans="1:229" x14ac:dyDescent="0.2">
      <c r="A5" s="30" t="s">
        <v>268</v>
      </c>
      <c r="B5" s="140"/>
      <c r="C5" s="32"/>
      <c r="D5" s="140"/>
      <c r="E5" s="178" t="s">
        <v>7</v>
      </c>
      <c r="F5" s="178"/>
      <c r="G5" s="33"/>
    </row>
    <row r="6" spans="1:229" ht="15.75" thickBot="1" x14ac:dyDescent="0.25">
      <c r="A6" s="167"/>
      <c r="B6" s="167"/>
      <c r="C6" s="167"/>
      <c r="D6" s="167"/>
      <c r="E6" s="167"/>
      <c r="F6" s="167"/>
      <c r="G6" s="167"/>
    </row>
    <row r="7" spans="1:229" s="3" customFormat="1" ht="15.75" thickBot="1" x14ac:dyDescent="0.25">
      <c r="A7" s="162" t="s">
        <v>18</v>
      </c>
      <c r="B7" s="162"/>
      <c r="C7" s="162"/>
      <c r="D7" s="162"/>
      <c r="E7" s="162"/>
      <c r="F7" s="162"/>
      <c r="G7" s="16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row>
    <row r="8" spans="1:229" s="6" customFormat="1" ht="12.75" x14ac:dyDescent="0.2">
      <c r="A8" s="34" t="s">
        <v>5</v>
      </c>
      <c r="B8" s="35"/>
      <c r="C8" s="36" t="s">
        <v>6</v>
      </c>
      <c r="D8" s="179"/>
      <c r="E8" s="179"/>
      <c r="F8" s="36" t="s">
        <v>10</v>
      </c>
      <c r="G8" s="37"/>
      <c r="H8" s="5"/>
      <c r="I8" s="4"/>
      <c r="J8" s="4"/>
      <c r="K8" s="4"/>
      <c r="L8" s="4"/>
      <c r="M8" s="4"/>
      <c r="N8" s="4"/>
      <c r="O8" s="4"/>
      <c r="P8" s="5"/>
      <c r="Q8" s="4"/>
      <c r="R8" s="4"/>
      <c r="S8" s="4"/>
      <c r="T8" s="4"/>
      <c r="U8" s="4"/>
      <c r="V8" s="4"/>
      <c r="W8" s="4"/>
      <c r="X8" s="5"/>
      <c r="Y8" s="4"/>
      <c r="Z8" s="4"/>
      <c r="AA8" s="4"/>
      <c r="AB8" s="4"/>
      <c r="AC8" s="4"/>
      <c r="AD8" s="4"/>
      <c r="AE8" s="4"/>
      <c r="AF8" s="5"/>
      <c r="AG8" s="4"/>
      <c r="AH8" s="4"/>
      <c r="AI8" s="4"/>
      <c r="AJ8" s="4"/>
      <c r="AK8" s="4"/>
      <c r="AL8" s="4"/>
      <c r="AM8" s="4"/>
      <c r="AN8" s="5"/>
      <c r="AO8" s="4"/>
      <c r="AP8" s="4"/>
      <c r="AQ8" s="4"/>
      <c r="AR8" s="4"/>
      <c r="AS8" s="4"/>
      <c r="AT8" s="4"/>
      <c r="AU8" s="4"/>
      <c r="AV8" s="5"/>
      <c r="AW8" s="4"/>
      <c r="AX8" s="4"/>
      <c r="AY8" s="4"/>
      <c r="AZ8" s="4"/>
      <c r="BA8" s="4"/>
      <c r="BB8" s="4"/>
      <c r="BC8" s="4"/>
      <c r="BD8" s="5"/>
      <c r="BE8" s="4"/>
      <c r="BF8" s="4"/>
      <c r="BG8" s="4"/>
      <c r="BH8" s="4"/>
      <c r="BI8" s="4"/>
      <c r="BJ8" s="4"/>
      <c r="BK8" s="4"/>
      <c r="BL8" s="5"/>
      <c r="BM8" s="4"/>
      <c r="BN8" s="4"/>
      <c r="BO8" s="4"/>
      <c r="BP8" s="4"/>
      <c r="BQ8" s="4"/>
      <c r="BR8" s="4"/>
      <c r="BS8" s="4"/>
      <c r="BT8" s="5"/>
      <c r="BU8" s="4"/>
      <c r="BV8" s="4"/>
      <c r="BW8" s="4"/>
      <c r="BX8" s="4"/>
      <c r="BY8" s="4"/>
      <c r="BZ8" s="4"/>
      <c r="CA8" s="4"/>
      <c r="CB8" s="5"/>
      <c r="CC8" s="4"/>
      <c r="CD8" s="4"/>
      <c r="CE8" s="4"/>
      <c r="CF8" s="4"/>
      <c r="CG8" s="4"/>
      <c r="CH8" s="4"/>
      <c r="CI8" s="4"/>
      <c r="CJ8" s="5"/>
      <c r="CK8" s="4"/>
      <c r="CL8" s="4"/>
      <c r="CM8" s="4"/>
      <c r="CN8" s="4"/>
      <c r="CO8" s="4"/>
      <c r="CP8" s="4"/>
      <c r="CQ8" s="4"/>
      <c r="CR8" s="5"/>
      <c r="CS8" s="4"/>
      <c r="CT8" s="4"/>
      <c r="CU8" s="4"/>
      <c r="CV8" s="4"/>
      <c r="CW8" s="4"/>
      <c r="CX8" s="4"/>
      <c r="CY8" s="4"/>
      <c r="CZ8" s="5"/>
      <c r="DA8" s="4"/>
      <c r="DB8" s="4"/>
      <c r="DC8" s="4"/>
      <c r="DD8" s="4"/>
      <c r="DE8" s="4"/>
      <c r="DF8" s="4"/>
      <c r="DG8" s="4"/>
      <c r="DH8" s="5"/>
      <c r="DI8" s="4"/>
      <c r="DJ8" s="4"/>
      <c r="DK8" s="4"/>
      <c r="DL8" s="4"/>
      <c r="DM8" s="4"/>
      <c r="DN8" s="4"/>
      <c r="DO8" s="4"/>
      <c r="DP8" s="5"/>
      <c r="DQ8" s="4"/>
      <c r="DR8" s="4"/>
      <c r="DS8" s="4"/>
      <c r="DT8" s="4"/>
      <c r="DU8" s="4"/>
      <c r="DV8" s="4"/>
      <c r="DW8" s="4"/>
      <c r="DX8" s="5"/>
      <c r="DY8" s="4"/>
      <c r="DZ8" s="4"/>
      <c r="EA8" s="4"/>
      <c r="EB8" s="4"/>
      <c r="EC8" s="4"/>
      <c r="ED8" s="4"/>
      <c r="EE8" s="4"/>
      <c r="EF8" s="5"/>
      <c r="EG8" s="4"/>
      <c r="EH8" s="4"/>
      <c r="EI8" s="4"/>
      <c r="EJ8" s="4"/>
      <c r="EK8" s="4"/>
      <c r="EL8" s="4"/>
      <c r="EM8" s="4"/>
      <c r="EN8" s="5"/>
      <c r="EO8" s="4"/>
      <c r="EP8" s="4"/>
      <c r="EQ8" s="4"/>
      <c r="ER8" s="4"/>
      <c r="ES8" s="4"/>
      <c r="ET8" s="4"/>
      <c r="EU8" s="4"/>
      <c r="EV8" s="5"/>
      <c r="EW8" s="4"/>
      <c r="EX8" s="4"/>
      <c r="EY8" s="4"/>
      <c r="EZ8" s="4"/>
      <c r="FA8" s="4"/>
      <c r="FB8" s="4"/>
      <c r="FC8" s="4"/>
      <c r="FD8" s="5"/>
      <c r="FE8" s="4"/>
      <c r="FF8" s="4"/>
      <c r="FG8" s="4"/>
      <c r="FH8" s="4"/>
      <c r="FI8" s="4"/>
      <c r="FJ8" s="4"/>
      <c r="FK8" s="4"/>
      <c r="FL8" s="5"/>
      <c r="FM8" s="4"/>
      <c r="FN8" s="4"/>
      <c r="FO8" s="4"/>
      <c r="FP8" s="4"/>
      <c r="FQ8" s="4"/>
      <c r="FR8" s="4"/>
      <c r="FS8" s="4"/>
      <c r="FT8" s="5"/>
      <c r="FU8" s="4"/>
      <c r="FV8" s="4"/>
      <c r="FW8" s="4"/>
      <c r="FX8" s="4"/>
      <c r="FY8" s="4"/>
      <c r="FZ8" s="4"/>
      <c r="GA8" s="4"/>
      <c r="GB8" s="5"/>
      <c r="GC8" s="4"/>
      <c r="GD8" s="4"/>
      <c r="GE8" s="4"/>
      <c r="GF8" s="4"/>
      <c r="GG8" s="4"/>
      <c r="GH8" s="4"/>
      <c r="GI8" s="4"/>
      <c r="GJ8" s="5"/>
      <c r="GK8" s="4"/>
      <c r="GL8" s="4"/>
      <c r="GM8" s="4"/>
      <c r="GN8" s="4"/>
      <c r="GO8" s="4"/>
      <c r="GP8" s="4"/>
      <c r="GQ8" s="4"/>
      <c r="GR8" s="5"/>
      <c r="GS8" s="4"/>
      <c r="GT8" s="4"/>
      <c r="GU8" s="4"/>
      <c r="GV8" s="4"/>
      <c r="GW8" s="4"/>
      <c r="GX8" s="4"/>
      <c r="GY8" s="4"/>
      <c r="GZ8" s="5"/>
      <c r="HA8" s="4"/>
      <c r="HB8" s="4"/>
      <c r="HC8" s="4"/>
      <c r="HD8" s="4"/>
      <c r="HE8" s="4"/>
      <c r="HF8" s="4"/>
      <c r="HG8" s="4"/>
      <c r="HH8" s="5"/>
      <c r="HI8" s="4"/>
      <c r="HJ8" s="4"/>
      <c r="HK8" s="4"/>
      <c r="HL8" s="4"/>
      <c r="HM8" s="4"/>
      <c r="HN8" s="4"/>
      <c r="HO8" s="4"/>
      <c r="HP8" s="5"/>
      <c r="HQ8" s="4"/>
      <c r="HR8" s="4"/>
      <c r="HS8" s="4"/>
      <c r="HT8" s="4"/>
      <c r="HU8" s="4"/>
    </row>
    <row r="9" spans="1:229" s="6" customFormat="1" ht="13.5" thickBot="1" x14ac:dyDescent="0.25">
      <c r="A9" s="38" t="s">
        <v>17</v>
      </c>
      <c r="B9" s="39"/>
      <c r="C9" s="40" t="s">
        <v>3</v>
      </c>
      <c r="D9" s="180"/>
      <c r="E9" s="180"/>
      <c r="F9" s="180"/>
      <c r="G9" s="180"/>
      <c r="H9" s="5"/>
      <c r="I9" s="5"/>
      <c r="J9" s="4"/>
      <c r="K9" s="4"/>
      <c r="L9" s="5"/>
      <c r="M9" s="5"/>
      <c r="N9" s="4"/>
      <c r="O9" s="4"/>
      <c r="P9" s="5"/>
      <c r="Q9" s="5"/>
      <c r="R9" s="4"/>
      <c r="S9" s="4"/>
      <c r="T9" s="5"/>
      <c r="U9" s="5"/>
      <c r="V9" s="4"/>
      <c r="W9" s="4"/>
      <c r="X9" s="5"/>
      <c r="Y9" s="5"/>
      <c r="Z9" s="4"/>
      <c r="AA9" s="4"/>
      <c r="AB9" s="5"/>
      <c r="AC9" s="5"/>
      <c r="AD9" s="4"/>
      <c r="AE9" s="4"/>
      <c r="AF9" s="5"/>
      <c r="AG9" s="5"/>
      <c r="AH9" s="4"/>
      <c r="AI9" s="4"/>
      <c r="AJ9" s="5"/>
      <c r="AK9" s="5"/>
      <c r="AL9" s="4"/>
      <c r="AM9" s="4"/>
      <c r="AN9" s="5"/>
      <c r="AO9" s="5"/>
      <c r="AP9" s="4"/>
      <c r="AQ9" s="4"/>
      <c r="AR9" s="5"/>
      <c r="AS9" s="5"/>
      <c r="AT9" s="4"/>
      <c r="AU9" s="4"/>
      <c r="AV9" s="5"/>
      <c r="AW9" s="5"/>
      <c r="AX9" s="4"/>
      <c r="AY9" s="4"/>
      <c r="AZ9" s="5"/>
      <c r="BA9" s="5"/>
      <c r="BB9" s="4"/>
      <c r="BC9" s="4"/>
      <c r="BD9" s="5"/>
      <c r="BE9" s="5"/>
      <c r="BF9" s="4"/>
      <c r="BG9" s="4"/>
      <c r="BH9" s="5"/>
      <c r="BI9" s="5"/>
      <c r="BJ9" s="4"/>
      <c r="BK9" s="4"/>
      <c r="BL9" s="5"/>
      <c r="BM9" s="5"/>
      <c r="BN9" s="4"/>
      <c r="BO9" s="4"/>
      <c r="BP9" s="5"/>
      <c r="BQ9" s="5"/>
      <c r="BR9" s="4"/>
      <c r="BS9" s="4"/>
      <c r="BT9" s="5"/>
      <c r="BU9" s="5"/>
      <c r="BV9" s="4"/>
      <c r="BW9" s="4"/>
      <c r="BX9" s="5"/>
      <c r="BY9" s="5"/>
      <c r="BZ9" s="4"/>
      <c r="CA9" s="4"/>
      <c r="CB9" s="5"/>
      <c r="CC9" s="5"/>
      <c r="CD9" s="4"/>
      <c r="CE9" s="4"/>
      <c r="CF9" s="5"/>
      <c r="CG9" s="5"/>
      <c r="CH9" s="4"/>
      <c r="CI9" s="4"/>
      <c r="CJ9" s="5"/>
      <c r="CK9" s="5"/>
      <c r="CL9" s="4"/>
      <c r="CM9" s="4"/>
      <c r="CN9" s="5"/>
      <c r="CO9" s="5"/>
      <c r="CP9" s="4"/>
      <c r="CQ9" s="4"/>
      <c r="CR9" s="5"/>
      <c r="CS9" s="5"/>
      <c r="CT9" s="4"/>
      <c r="CU9" s="4"/>
      <c r="CV9" s="5"/>
      <c r="CW9" s="5"/>
      <c r="CX9" s="4"/>
      <c r="CY9" s="4"/>
      <c r="CZ9" s="5"/>
      <c r="DA9" s="5"/>
      <c r="DB9" s="4"/>
      <c r="DC9" s="4"/>
      <c r="DD9" s="5"/>
      <c r="DE9" s="5"/>
      <c r="DF9" s="4"/>
      <c r="DG9" s="4"/>
      <c r="DH9" s="5"/>
      <c r="DI9" s="5"/>
      <c r="DJ9" s="4"/>
      <c r="DK9" s="4"/>
      <c r="DL9" s="5"/>
      <c r="DM9" s="5"/>
      <c r="DN9" s="4"/>
      <c r="DO9" s="4"/>
      <c r="DP9" s="5"/>
      <c r="DQ9" s="5"/>
      <c r="DR9" s="4"/>
      <c r="DS9" s="4"/>
      <c r="DT9" s="5"/>
      <c r="DU9" s="5"/>
      <c r="DV9" s="4"/>
      <c r="DW9" s="4"/>
      <c r="DX9" s="5"/>
      <c r="DY9" s="5"/>
      <c r="DZ9" s="4"/>
      <c r="EA9" s="4"/>
      <c r="EB9" s="5"/>
      <c r="EC9" s="5"/>
      <c r="ED9" s="4"/>
      <c r="EE9" s="4"/>
      <c r="EF9" s="5"/>
      <c r="EG9" s="5"/>
      <c r="EH9" s="4"/>
      <c r="EI9" s="4"/>
      <c r="EJ9" s="5"/>
      <c r="EK9" s="5"/>
      <c r="EL9" s="4"/>
      <c r="EM9" s="4"/>
      <c r="EN9" s="5"/>
      <c r="EO9" s="5"/>
      <c r="EP9" s="4"/>
      <c r="EQ9" s="4"/>
      <c r="ER9" s="5"/>
      <c r="ES9" s="5"/>
      <c r="ET9" s="4"/>
      <c r="EU9" s="4"/>
      <c r="EV9" s="5"/>
      <c r="EW9" s="5"/>
      <c r="EX9" s="4"/>
      <c r="EY9" s="4"/>
      <c r="EZ9" s="5"/>
      <c r="FA9" s="5"/>
      <c r="FB9" s="4"/>
      <c r="FC9" s="4"/>
      <c r="FD9" s="5"/>
      <c r="FE9" s="5"/>
      <c r="FF9" s="4"/>
      <c r="FG9" s="4"/>
      <c r="FH9" s="5"/>
      <c r="FI9" s="5"/>
      <c r="FJ9" s="4"/>
      <c r="FK9" s="4"/>
      <c r="FL9" s="5"/>
      <c r="FM9" s="5"/>
      <c r="FN9" s="4"/>
      <c r="FO9" s="4"/>
      <c r="FP9" s="5"/>
      <c r="FQ9" s="5"/>
      <c r="FR9" s="4"/>
      <c r="FS9" s="4"/>
      <c r="FT9" s="5"/>
      <c r="FU9" s="5"/>
      <c r="FV9" s="4"/>
      <c r="FW9" s="4"/>
      <c r="FX9" s="5"/>
      <c r="FY9" s="5"/>
      <c r="FZ9" s="4"/>
      <c r="GA9" s="4"/>
      <c r="GB9" s="5"/>
      <c r="GC9" s="5"/>
      <c r="GD9" s="4"/>
      <c r="GE9" s="4"/>
      <c r="GF9" s="5"/>
      <c r="GG9" s="5"/>
      <c r="GH9" s="4"/>
      <c r="GI9" s="4"/>
      <c r="GJ9" s="5"/>
      <c r="GK9" s="5"/>
      <c r="GL9" s="4"/>
      <c r="GM9" s="4"/>
      <c r="GN9" s="5"/>
      <c r="GO9" s="5"/>
      <c r="GP9" s="4"/>
      <c r="GQ9" s="4"/>
      <c r="GR9" s="5"/>
      <c r="GS9" s="5"/>
      <c r="GT9" s="4"/>
      <c r="GU9" s="4"/>
      <c r="GV9" s="5"/>
      <c r="GW9" s="5"/>
      <c r="GX9" s="4"/>
      <c r="GY9" s="4"/>
      <c r="GZ9" s="5"/>
      <c r="HA9" s="5"/>
      <c r="HB9" s="4"/>
      <c r="HC9" s="4"/>
      <c r="HD9" s="5"/>
      <c r="HE9" s="5"/>
      <c r="HF9" s="4"/>
      <c r="HG9" s="4"/>
      <c r="HH9" s="5"/>
      <c r="HI9" s="5"/>
      <c r="HJ9" s="4"/>
      <c r="HK9" s="4"/>
      <c r="HL9" s="5"/>
      <c r="HM9" s="5"/>
      <c r="HN9" s="4"/>
      <c r="HO9" s="4"/>
      <c r="HP9" s="5"/>
      <c r="HQ9" s="5"/>
      <c r="HR9" s="4"/>
      <c r="HS9" s="4"/>
      <c r="HT9" s="5"/>
      <c r="HU9" s="5"/>
    </row>
    <row r="10" spans="1:229" s="3" customFormat="1" ht="15.75" thickBot="1" x14ac:dyDescent="0.25">
      <c r="A10" s="162" t="s">
        <v>19</v>
      </c>
      <c r="B10" s="162"/>
      <c r="C10" s="162"/>
      <c r="D10" s="162"/>
      <c r="E10" s="162"/>
      <c r="F10" s="162"/>
      <c r="G10" s="162"/>
      <c r="H10" s="7"/>
      <c r="I10" s="7"/>
      <c r="J10" s="2"/>
      <c r="K10" s="2"/>
      <c r="L10" s="7"/>
      <c r="M10" s="7"/>
      <c r="N10" s="2"/>
      <c r="O10" s="2"/>
      <c r="P10" s="7"/>
      <c r="Q10" s="7"/>
      <c r="R10" s="2"/>
      <c r="S10" s="2"/>
      <c r="T10" s="7"/>
      <c r="U10" s="7"/>
      <c r="V10" s="2"/>
      <c r="W10" s="2"/>
      <c r="X10" s="7"/>
      <c r="Y10" s="7"/>
      <c r="Z10" s="2"/>
      <c r="AA10" s="2"/>
      <c r="AB10" s="7"/>
      <c r="AC10" s="7"/>
      <c r="AD10" s="2"/>
      <c r="AE10" s="2"/>
      <c r="AF10" s="7"/>
      <c r="AG10" s="7"/>
      <c r="AH10" s="2"/>
      <c r="AI10" s="2"/>
      <c r="AJ10" s="7"/>
      <c r="AK10" s="7"/>
      <c r="AL10" s="2"/>
      <c r="AM10" s="2"/>
      <c r="AN10" s="7"/>
      <c r="AO10" s="7"/>
      <c r="AP10" s="2"/>
      <c r="AQ10" s="2"/>
      <c r="AR10" s="7"/>
      <c r="AS10" s="7"/>
      <c r="AT10" s="2"/>
      <c r="AU10" s="2"/>
      <c r="AV10" s="7"/>
      <c r="AW10" s="7"/>
      <c r="AX10" s="2"/>
      <c r="AY10" s="2"/>
      <c r="AZ10" s="7"/>
      <c r="BA10" s="7"/>
      <c r="BB10" s="2"/>
      <c r="BC10" s="2"/>
      <c r="BD10" s="7"/>
      <c r="BE10" s="7"/>
      <c r="BF10" s="2"/>
      <c r="BG10" s="2"/>
      <c r="BH10" s="7"/>
      <c r="BI10" s="7"/>
      <c r="BJ10" s="2"/>
      <c r="BK10" s="2"/>
      <c r="BL10" s="7"/>
      <c r="BM10" s="7"/>
      <c r="BN10" s="2"/>
      <c r="BO10" s="2"/>
      <c r="BP10" s="7"/>
      <c r="BQ10" s="7"/>
      <c r="BR10" s="2"/>
      <c r="BS10" s="2"/>
      <c r="BT10" s="7"/>
      <c r="BU10" s="7"/>
      <c r="BV10" s="2"/>
      <c r="BW10" s="2"/>
      <c r="BX10" s="7"/>
      <c r="BY10" s="7"/>
      <c r="BZ10" s="2"/>
      <c r="CA10" s="2"/>
      <c r="CB10" s="7"/>
      <c r="CC10" s="7"/>
      <c r="CD10" s="2"/>
      <c r="CE10" s="2"/>
      <c r="CF10" s="7"/>
      <c r="CG10" s="7"/>
      <c r="CH10" s="2"/>
      <c r="CI10" s="2"/>
      <c r="CJ10" s="7"/>
      <c r="CK10" s="7"/>
      <c r="CL10" s="2"/>
      <c r="CM10" s="2"/>
      <c r="CN10" s="7"/>
      <c r="CO10" s="7"/>
      <c r="CP10" s="2"/>
      <c r="CQ10" s="2"/>
      <c r="CR10" s="7"/>
      <c r="CS10" s="7"/>
      <c r="CT10" s="2"/>
      <c r="CU10" s="2"/>
      <c r="CV10" s="7"/>
      <c r="CW10" s="7"/>
      <c r="CX10" s="2"/>
      <c r="CY10" s="2"/>
      <c r="CZ10" s="7"/>
      <c r="DA10" s="7"/>
      <c r="DB10" s="2"/>
      <c r="DC10" s="2"/>
      <c r="DD10" s="7"/>
      <c r="DE10" s="7"/>
      <c r="DF10" s="2"/>
      <c r="DG10" s="2"/>
      <c r="DH10" s="7"/>
      <c r="DI10" s="7"/>
      <c r="DJ10" s="2"/>
      <c r="DK10" s="2"/>
      <c r="DL10" s="7"/>
      <c r="DM10" s="7"/>
      <c r="DN10" s="2"/>
      <c r="DO10" s="2"/>
      <c r="DP10" s="7"/>
      <c r="DQ10" s="7"/>
      <c r="DR10" s="2"/>
      <c r="DS10" s="2"/>
      <c r="DT10" s="7"/>
      <c r="DU10" s="7"/>
      <c r="DV10" s="2"/>
      <c r="DW10" s="2"/>
      <c r="DX10" s="7"/>
      <c r="DY10" s="7"/>
      <c r="DZ10" s="2"/>
      <c r="EA10" s="2"/>
      <c r="EB10" s="7"/>
      <c r="EC10" s="7"/>
      <c r="ED10" s="2"/>
      <c r="EE10" s="2"/>
      <c r="EF10" s="7"/>
      <c r="EG10" s="7"/>
      <c r="EH10" s="2"/>
      <c r="EI10" s="2"/>
      <c r="EJ10" s="7"/>
      <c r="EK10" s="7"/>
      <c r="EL10" s="2"/>
      <c r="EM10" s="2"/>
      <c r="EN10" s="7"/>
      <c r="EO10" s="7"/>
      <c r="EP10" s="2"/>
      <c r="EQ10" s="2"/>
      <c r="ER10" s="7"/>
      <c r="ES10" s="7"/>
      <c r="ET10" s="2"/>
      <c r="EU10" s="2"/>
      <c r="EV10" s="7"/>
      <c r="EW10" s="7"/>
      <c r="EX10" s="2"/>
      <c r="EY10" s="2"/>
      <c r="EZ10" s="7"/>
      <c r="FA10" s="7"/>
      <c r="FB10" s="2"/>
      <c r="FC10" s="2"/>
      <c r="FD10" s="7"/>
      <c r="FE10" s="7"/>
      <c r="FF10" s="2"/>
      <c r="FG10" s="2"/>
      <c r="FH10" s="7"/>
      <c r="FI10" s="7"/>
      <c r="FJ10" s="2"/>
      <c r="FK10" s="2"/>
      <c r="FL10" s="7"/>
      <c r="FM10" s="7"/>
      <c r="FN10" s="2"/>
      <c r="FO10" s="2"/>
      <c r="FP10" s="7"/>
      <c r="FQ10" s="7"/>
      <c r="FR10" s="2"/>
      <c r="FS10" s="2"/>
      <c r="FT10" s="7"/>
      <c r="FU10" s="7"/>
      <c r="FV10" s="2"/>
      <c r="FW10" s="2"/>
      <c r="FX10" s="7"/>
      <c r="FY10" s="7"/>
      <c r="FZ10" s="2"/>
      <c r="GA10" s="2"/>
      <c r="GB10" s="7"/>
      <c r="GC10" s="7"/>
      <c r="GD10" s="2"/>
      <c r="GE10" s="2"/>
      <c r="GF10" s="7"/>
      <c r="GG10" s="7"/>
      <c r="GH10" s="2"/>
      <c r="GI10" s="2"/>
      <c r="GJ10" s="7"/>
      <c r="GK10" s="7"/>
      <c r="GL10" s="2"/>
      <c r="GM10" s="2"/>
      <c r="GN10" s="7"/>
      <c r="GO10" s="7"/>
      <c r="GP10" s="2"/>
      <c r="GQ10" s="2"/>
      <c r="GR10" s="7"/>
      <c r="GS10" s="7"/>
      <c r="GT10" s="2"/>
      <c r="GU10" s="2"/>
      <c r="GV10" s="7"/>
      <c r="GW10" s="7"/>
      <c r="GX10" s="2"/>
      <c r="GY10" s="2"/>
      <c r="GZ10" s="7"/>
      <c r="HA10" s="7"/>
      <c r="HB10" s="2"/>
      <c r="HC10" s="2"/>
      <c r="HD10" s="7"/>
      <c r="HE10" s="7"/>
      <c r="HF10" s="2"/>
      <c r="HG10" s="2"/>
      <c r="HH10" s="7"/>
      <c r="HI10" s="7"/>
      <c r="HJ10" s="2"/>
      <c r="HK10" s="2"/>
      <c r="HL10" s="7"/>
      <c r="HM10" s="7"/>
      <c r="HN10" s="2"/>
      <c r="HO10" s="2"/>
      <c r="HP10" s="7"/>
      <c r="HQ10" s="7"/>
      <c r="HR10" s="2"/>
      <c r="HS10" s="2"/>
      <c r="HT10" s="7"/>
      <c r="HU10" s="7"/>
    </row>
    <row r="11" spans="1:229" x14ac:dyDescent="0.2">
      <c r="A11" s="41" t="s">
        <v>14</v>
      </c>
      <c r="B11" s="42" t="s">
        <v>15</v>
      </c>
      <c r="C11" s="43"/>
      <c r="D11" s="44"/>
      <c r="E11" s="45"/>
      <c r="F11" s="45"/>
      <c r="G11" s="45"/>
    </row>
    <row r="12" spans="1:229" s="3" customFormat="1" ht="14.45" customHeight="1" x14ac:dyDescent="0.2">
      <c r="A12" s="159" t="s">
        <v>8</v>
      </c>
      <c r="B12" s="159" t="s">
        <v>0</v>
      </c>
      <c r="C12" s="163" t="s">
        <v>1</v>
      </c>
      <c r="D12" s="161" t="s">
        <v>100</v>
      </c>
      <c r="E12" s="165" t="s">
        <v>25</v>
      </c>
      <c r="F12" s="166"/>
      <c r="G12" s="173" t="s">
        <v>24</v>
      </c>
    </row>
    <row r="13" spans="1:229" s="3" customFormat="1" x14ac:dyDescent="0.2">
      <c r="A13" s="160"/>
      <c r="B13" s="160"/>
      <c r="C13" s="164"/>
      <c r="D13" s="160"/>
      <c r="E13" s="47" t="s">
        <v>2</v>
      </c>
      <c r="F13" s="46" t="s">
        <v>4</v>
      </c>
      <c r="G13" s="174"/>
    </row>
    <row r="14" spans="1:229" x14ac:dyDescent="0.2">
      <c r="A14" s="61" t="s">
        <v>9</v>
      </c>
      <c r="B14" s="62" t="s">
        <v>117</v>
      </c>
      <c r="C14" s="63"/>
      <c r="D14" s="111"/>
      <c r="E14" s="64"/>
      <c r="F14" s="64"/>
      <c r="G14" s="113"/>
    </row>
    <row r="15" spans="1:229" x14ac:dyDescent="0.2">
      <c r="A15" s="9">
        <v>1</v>
      </c>
      <c r="B15" s="10" t="s">
        <v>76</v>
      </c>
      <c r="C15" s="14"/>
      <c r="D15" s="112"/>
      <c r="E15" s="11"/>
      <c r="F15" s="11"/>
      <c r="G15" s="114"/>
    </row>
    <row r="16" spans="1:229" s="8" customFormat="1" x14ac:dyDescent="0.2">
      <c r="A16" s="28" t="s">
        <v>11</v>
      </c>
      <c r="B16" s="19" t="s">
        <v>75</v>
      </c>
      <c r="C16" s="20">
        <v>1</v>
      </c>
      <c r="D16" s="20" t="s">
        <v>51</v>
      </c>
      <c r="E16" s="21"/>
      <c r="F16" s="48" t="s">
        <v>70</v>
      </c>
      <c r="G16" s="22">
        <f>SUM(E16,F16)*C16</f>
        <v>0</v>
      </c>
    </row>
    <row r="17" spans="1:8" s="8" customFormat="1" ht="25.5" x14ac:dyDescent="0.2">
      <c r="A17" s="28" t="s">
        <v>12</v>
      </c>
      <c r="B17" s="19" t="s">
        <v>77</v>
      </c>
      <c r="C17" s="20">
        <v>5</v>
      </c>
      <c r="D17" s="20" t="s">
        <v>49</v>
      </c>
      <c r="E17" s="48" t="s">
        <v>70</v>
      </c>
      <c r="F17" s="21"/>
      <c r="G17" s="22">
        <f>SUM(E17,F17)*C17</f>
        <v>0</v>
      </c>
    </row>
    <row r="18" spans="1:8" s="8" customFormat="1" x14ac:dyDescent="0.2">
      <c r="A18" s="28" t="s">
        <v>30</v>
      </c>
      <c r="B18" s="19" t="s">
        <v>260</v>
      </c>
      <c r="C18" s="29">
        <v>250</v>
      </c>
      <c r="D18" s="20" t="s">
        <v>26</v>
      </c>
      <c r="E18" s="21"/>
      <c r="F18" s="21"/>
      <c r="G18" s="118">
        <f>SUM(E18,F18)*C18</f>
        <v>0</v>
      </c>
      <c r="H18" s="93"/>
    </row>
    <row r="19" spans="1:8" s="8" customFormat="1" x14ac:dyDescent="0.2">
      <c r="A19" s="28" t="s">
        <v>253</v>
      </c>
      <c r="B19" s="19" t="s">
        <v>78</v>
      </c>
      <c r="C19" s="20">
        <v>10</v>
      </c>
      <c r="D19" s="20" t="s">
        <v>26</v>
      </c>
      <c r="E19" s="21"/>
      <c r="F19" s="21"/>
      <c r="G19" s="22">
        <f>SUM(E19,F19)*C19</f>
        <v>0</v>
      </c>
    </row>
    <row r="20" spans="1:8" x14ac:dyDescent="0.2">
      <c r="A20" s="9">
        <v>2</v>
      </c>
      <c r="B20" s="10" t="s">
        <v>69</v>
      </c>
      <c r="C20" s="14"/>
      <c r="D20" s="112"/>
      <c r="E20" s="11"/>
      <c r="F20" s="11"/>
      <c r="G20" s="114"/>
    </row>
    <row r="21" spans="1:8" s="8" customFormat="1" x14ac:dyDescent="0.2">
      <c r="A21" s="28" t="s">
        <v>27</v>
      </c>
      <c r="B21" s="19" t="s">
        <v>71</v>
      </c>
      <c r="C21" s="20">
        <v>1</v>
      </c>
      <c r="D21" s="20" t="s">
        <v>48</v>
      </c>
      <c r="E21" s="21"/>
      <c r="F21" s="21"/>
      <c r="G21" s="22">
        <f>SUM(E21,F21)*C21</f>
        <v>0</v>
      </c>
    </row>
    <row r="22" spans="1:8" s="8" customFormat="1" x14ac:dyDescent="0.2">
      <c r="A22" s="28" t="s">
        <v>28</v>
      </c>
      <c r="B22" s="19" t="s">
        <v>72</v>
      </c>
      <c r="C22" s="20">
        <v>1</v>
      </c>
      <c r="D22" s="20" t="s">
        <v>48</v>
      </c>
      <c r="E22" s="21"/>
      <c r="F22" s="21"/>
      <c r="G22" s="22">
        <f>SUM(E22,F22)*C22</f>
        <v>0</v>
      </c>
    </row>
    <row r="23" spans="1:8" s="8" customFormat="1" x14ac:dyDescent="0.2">
      <c r="A23" s="28" t="s">
        <v>150</v>
      </c>
      <c r="B23" s="19" t="s">
        <v>73</v>
      </c>
      <c r="C23" s="20">
        <v>1</v>
      </c>
      <c r="D23" s="20" t="s">
        <v>51</v>
      </c>
      <c r="E23" s="48" t="s">
        <v>70</v>
      </c>
      <c r="F23" s="21"/>
      <c r="G23" s="22">
        <f>SUM(E23,F23)*C23</f>
        <v>0</v>
      </c>
    </row>
    <row r="24" spans="1:8" x14ac:dyDescent="0.2">
      <c r="A24" s="9">
        <v>3</v>
      </c>
      <c r="B24" s="10" t="s">
        <v>79</v>
      </c>
      <c r="C24" s="14"/>
      <c r="D24" s="17"/>
      <c r="E24" s="15"/>
      <c r="F24" s="11"/>
      <c r="G24" s="13"/>
    </row>
    <row r="25" spans="1:8" s="8" customFormat="1" x14ac:dyDescent="0.2">
      <c r="A25" s="28" t="s">
        <v>32</v>
      </c>
      <c r="B25" s="19" t="s">
        <v>97</v>
      </c>
      <c r="C25" s="20">
        <v>10</v>
      </c>
      <c r="D25" s="20" t="s">
        <v>98</v>
      </c>
      <c r="E25" s="21"/>
      <c r="F25" s="21"/>
      <c r="G25" s="22">
        <f t="shared" ref="G25:G33" si="0">SUM(E25,F25)*C25</f>
        <v>0</v>
      </c>
    </row>
    <row r="26" spans="1:8" s="8" customFormat="1" x14ac:dyDescent="0.2">
      <c r="A26" s="28" t="s">
        <v>41</v>
      </c>
      <c r="B26" s="19" t="s">
        <v>274</v>
      </c>
      <c r="C26" s="20">
        <v>1</v>
      </c>
      <c r="D26" s="20" t="s">
        <v>51</v>
      </c>
      <c r="E26" s="21"/>
      <c r="F26" s="21"/>
      <c r="G26" s="22">
        <f t="shared" si="0"/>
        <v>0</v>
      </c>
    </row>
    <row r="27" spans="1:8" s="8" customFormat="1" x14ac:dyDescent="0.2">
      <c r="A27" s="28" t="s">
        <v>42</v>
      </c>
      <c r="B27" s="19" t="s">
        <v>80</v>
      </c>
      <c r="C27" s="20">
        <v>10</v>
      </c>
      <c r="D27" s="20" t="s">
        <v>26</v>
      </c>
      <c r="E27" s="48" t="s">
        <v>70</v>
      </c>
      <c r="F27" s="21"/>
      <c r="G27" s="22">
        <f t="shared" si="0"/>
        <v>0</v>
      </c>
    </row>
    <row r="28" spans="1:8" s="8" customFormat="1" x14ac:dyDescent="0.2">
      <c r="A28" s="28" t="s">
        <v>43</v>
      </c>
      <c r="B28" s="19" t="s">
        <v>272</v>
      </c>
      <c r="C28" s="20">
        <v>17.5</v>
      </c>
      <c r="D28" s="20" t="s">
        <v>31</v>
      </c>
      <c r="E28" s="48" t="s">
        <v>70</v>
      </c>
      <c r="F28" s="21"/>
      <c r="G28" s="22">
        <f t="shared" si="0"/>
        <v>0</v>
      </c>
    </row>
    <row r="29" spans="1:8" s="8" customFormat="1" x14ac:dyDescent="0.2">
      <c r="A29" s="28" t="s">
        <v>44</v>
      </c>
      <c r="B29" s="128" t="s">
        <v>81</v>
      </c>
      <c r="C29" s="20">
        <v>10</v>
      </c>
      <c r="D29" s="20" t="s">
        <v>98</v>
      </c>
      <c r="E29" s="48" t="s">
        <v>70</v>
      </c>
      <c r="F29" s="12"/>
      <c r="G29" s="22">
        <f t="shared" si="0"/>
        <v>0</v>
      </c>
    </row>
    <row r="30" spans="1:8" s="8" customFormat="1" ht="28.5" customHeight="1" x14ac:dyDescent="0.2">
      <c r="A30" s="28" t="s">
        <v>45</v>
      </c>
      <c r="B30" s="128" t="s">
        <v>96</v>
      </c>
      <c r="C30" s="20">
        <v>25</v>
      </c>
      <c r="D30" s="20" t="s">
        <v>98</v>
      </c>
      <c r="E30" s="48" t="s">
        <v>70</v>
      </c>
      <c r="F30" s="21"/>
      <c r="G30" s="22">
        <f t="shared" si="0"/>
        <v>0</v>
      </c>
    </row>
    <row r="31" spans="1:8" s="8" customFormat="1" x14ac:dyDescent="0.2">
      <c r="A31" s="28" t="s">
        <v>261</v>
      </c>
      <c r="B31" s="128" t="s">
        <v>82</v>
      </c>
      <c r="C31" s="20">
        <v>5</v>
      </c>
      <c r="D31" s="20" t="s">
        <v>99</v>
      </c>
      <c r="E31" s="21"/>
      <c r="F31" s="21"/>
      <c r="G31" s="22">
        <f t="shared" si="0"/>
        <v>0</v>
      </c>
    </row>
    <row r="32" spans="1:8" s="8" customFormat="1" x14ac:dyDescent="0.2">
      <c r="A32" s="28" t="s">
        <v>262</v>
      </c>
      <c r="B32" s="128" t="s">
        <v>279</v>
      </c>
      <c r="C32" s="20">
        <v>10</v>
      </c>
      <c r="D32" s="20" t="s">
        <v>98</v>
      </c>
      <c r="E32" s="48" t="s">
        <v>70</v>
      </c>
      <c r="F32" s="21"/>
      <c r="G32" s="22">
        <f t="shared" si="0"/>
        <v>0</v>
      </c>
    </row>
    <row r="33" spans="1:7" s="8" customFormat="1" x14ac:dyDescent="0.2">
      <c r="A33" s="28" t="s">
        <v>263</v>
      </c>
      <c r="B33" s="128" t="s">
        <v>278</v>
      </c>
      <c r="C33" s="20">
        <v>8</v>
      </c>
      <c r="D33" s="20" t="s">
        <v>277</v>
      </c>
      <c r="E33" s="21"/>
      <c r="F33" s="21"/>
      <c r="G33" s="22">
        <f t="shared" si="0"/>
        <v>0</v>
      </c>
    </row>
    <row r="34" spans="1:7" s="8" customFormat="1" x14ac:dyDescent="0.2">
      <c r="A34" s="28" t="s">
        <v>264</v>
      </c>
      <c r="B34" s="128" t="s">
        <v>83</v>
      </c>
      <c r="C34" s="20">
        <v>1</v>
      </c>
      <c r="D34" s="20" t="s">
        <v>46</v>
      </c>
      <c r="E34" s="48" t="s">
        <v>70</v>
      </c>
      <c r="F34" s="21"/>
      <c r="G34" s="22">
        <f>SUM(E34,F34)*C34</f>
        <v>0</v>
      </c>
    </row>
    <row r="35" spans="1:7" s="8" customFormat="1" x14ac:dyDescent="0.2">
      <c r="A35" s="28" t="s">
        <v>265</v>
      </c>
      <c r="B35" s="128" t="s">
        <v>101</v>
      </c>
      <c r="C35" s="20">
        <v>2</v>
      </c>
      <c r="D35" s="20" t="s">
        <v>51</v>
      </c>
      <c r="E35" s="48" t="s">
        <v>70</v>
      </c>
      <c r="F35" s="21"/>
      <c r="G35" s="22">
        <f>SUM(E35,F35)*C35</f>
        <v>0</v>
      </c>
    </row>
    <row r="36" spans="1:7" s="8" customFormat="1" x14ac:dyDescent="0.2">
      <c r="A36" s="28" t="s">
        <v>271</v>
      </c>
      <c r="B36" s="19" t="s">
        <v>119</v>
      </c>
      <c r="C36" s="20">
        <v>1</v>
      </c>
      <c r="D36" s="20" t="s">
        <v>74</v>
      </c>
      <c r="E36" s="48" t="s">
        <v>70</v>
      </c>
      <c r="F36" s="21"/>
      <c r="G36" s="22">
        <f>SUM(E36,F36)*C36</f>
        <v>0</v>
      </c>
    </row>
    <row r="37" spans="1:7" s="8" customFormat="1" x14ac:dyDescent="0.2">
      <c r="A37" s="28" t="s">
        <v>275</v>
      </c>
      <c r="B37" s="65" t="s">
        <v>102</v>
      </c>
      <c r="C37" s="20"/>
      <c r="D37" s="20"/>
      <c r="E37" s="48"/>
      <c r="F37" s="48"/>
      <c r="G37" s="22"/>
    </row>
    <row r="38" spans="1:7" s="8" customFormat="1" x14ac:dyDescent="0.2">
      <c r="A38" s="28" t="s">
        <v>276</v>
      </c>
      <c r="B38" s="19" t="s">
        <v>152</v>
      </c>
      <c r="C38" s="20">
        <v>30</v>
      </c>
      <c r="D38" s="20" t="s">
        <v>26</v>
      </c>
      <c r="E38" s="21"/>
      <c r="F38" s="21"/>
      <c r="G38" s="25">
        <f>SUM(E38:F38)*C38</f>
        <v>0</v>
      </c>
    </row>
    <row r="39" spans="1:7" s="8" customFormat="1" x14ac:dyDescent="0.2">
      <c r="A39" s="28" t="s">
        <v>289</v>
      </c>
      <c r="B39" s="19" t="s">
        <v>120</v>
      </c>
      <c r="C39" s="20">
        <v>12</v>
      </c>
      <c r="D39" s="20" t="s">
        <v>31</v>
      </c>
      <c r="E39" s="48" t="s">
        <v>70</v>
      </c>
      <c r="F39" s="21"/>
      <c r="G39" s="25">
        <f>SUM(E39:F39)*C39</f>
        <v>0</v>
      </c>
    </row>
    <row r="40" spans="1:7" s="8" customFormat="1" x14ac:dyDescent="0.2">
      <c r="A40" s="28" t="s">
        <v>290</v>
      </c>
      <c r="B40" s="19" t="s">
        <v>153</v>
      </c>
      <c r="C40" s="20">
        <v>15</v>
      </c>
      <c r="D40" s="20" t="s">
        <v>26</v>
      </c>
      <c r="E40" s="21"/>
      <c r="F40" s="21"/>
      <c r="G40" s="25">
        <f>SUM(E40:F40)*C40</f>
        <v>0</v>
      </c>
    </row>
    <row r="41" spans="1:7" s="8" customFormat="1" x14ac:dyDescent="0.2">
      <c r="A41" s="28" t="s">
        <v>291</v>
      </c>
      <c r="B41" s="19" t="s">
        <v>154</v>
      </c>
      <c r="C41" s="20">
        <v>35</v>
      </c>
      <c r="D41" s="20" t="s">
        <v>26</v>
      </c>
      <c r="E41" s="48" t="s">
        <v>70</v>
      </c>
      <c r="F41" s="21"/>
      <c r="G41" s="25">
        <f>SUM(E41:F41)*C41</f>
        <v>0</v>
      </c>
    </row>
    <row r="42" spans="1:7" s="8" customFormat="1" x14ac:dyDescent="0.2">
      <c r="A42" s="28" t="s">
        <v>292</v>
      </c>
      <c r="B42" s="19" t="s">
        <v>108</v>
      </c>
      <c r="C42" s="20">
        <v>2</v>
      </c>
      <c r="D42" s="20" t="s">
        <v>31</v>
      </c>
      <c r="E42" s="21"/>
      <c r="F42" s="21"/>
      <c r="G42" s="25">
        <f>SUM(E42:F42)*C42</f>
        <v>0</v>
      </c>
    </row>
    <row r="43" spans="1:7" x14ac:dyDescent="0.2">
      <c r="A43" s="9">
        <v>4</v>
      </c>
      <c r="B43" s="10" t="s">
        <v>84</v>
      </c>
      <c r="C43" s="14"/>
      <c r="D43" s="17"/>
      <c r="E43" s="15"/>
      <c r="F43" s="11"/>
      <c r="G43" s="13"/>
    </row>
    <row r="44" spans="1:7" s="18" customFormat="1" x14ac:dyDescent="0.2">
      <c r="A44" s="28" t="s">
        <v>210</v>
      </c>
      <c r="B44" s="49" t="s">
        <v>121</v>
      </c>
      <c r="C44" s="141">
        <v>15</v>
      </c>
      <c r="D44" s="29" t="s">
        <v>51</v>
      </c>
      <c r="E44" s="56"/>
      <c r="F44" s="56"/>
      <c r="G44" s="142">
        <f>SUM(E44:F44)*C44</f>
        <v>0</v>
      </c>
    </row>
    <row r="45" spans="1:7" s="18" customFormat="1" x14ac:dyDescent="0.2">
      <c r="A45" s="28" t="s">
        <v>29</v>
      </c>
      <c r="B45" s="19" t="s">
        <v>145</v>
      </c>
      <c r="C45" s="20">
        <v>15</v>
      </c>
      <c r="D45" s="20" t="s">
        <v>31</v>
      </c>
      <c r="E45" s="56"/>
      <c r="F45" s="56"/>
      <c r="G45" s="22">
        <f>SUM(E45,F45)*C45</f>
        <v>0</v>
      </c>
    </row>
    <row r="46" spans="1:7" s="18" customFormat="1" x14ac:dyDescent="0.2">
      <c r="A46" s="28" t="s">
        <v>144</v>
      </c>
      <c r="B46" s="19" t="s">
        <v>146</v>
      </c>
      <c r="C46" s="20">
        <v>20</v>
      </c>
      <c r="D46" s="20" t="s">
        <v>26</v>
      </c>
      <c r="E46" s="56"/>
      <c r="F46" s="56"/>
      <c r="G46" s="22">
        <f>SUM(E46,F46)*C46</f>
        <v>0</v>
      </c>
    </row>
    <row r="47" spans="1:7" x14ac:dyDescent="0.2">
      <c r="A47" s="9">
        <v>5</v>
      </c>
      <c r="B47" s="10" t="s">
        <v>86</v>
      </c>
      <c r="C47" s="14"/>
      <c r="D47" s="17"/>
      <c r="E47" s="15"/>
      <c r="F47" s="11"/>
      <c r="G47" s="13"/>
    </row>
    <row r="48" spans="1:7" s="18" customFormat="1" x14ac:dyDescent="0.2">
      <c r="A48" s="28" t="s">
        <v>20</v>
      </c>
      <c r="B48" s="82" t="s">
        <v>87</v>
      </c>
      <c r="C48" s="20">
        <v>3</v>
      </c>
      <c r="D48" s="20" t="s">
        <v>63</v>
      </c>
      <c r="E48" s="21"/>
      <c r="F48" s="21"/>
      <c r="G48" s="22">
        <f>SUM(E48,F48)*C48</f>
        <v>0</v>
      </c>
    </row>
    <row r="49" spans="1:7" s="18" customFormat="1" x14ac:dyDescent="0.2">
      <c r="A49" s="28" t="s">
        <v>21</v>
      </c>
      <c r="B49" s="82" t="s">
        <v>88</v>
      </c>
      <c r="C49" s="20">
        <v>70</v>
      </c>
      <c r="D49" s="20" t="s">
        <v>63</v>
      </c>
      <c r="E49" s="48" t="s">
        <v>70</v>
      </c>
      <c r="F49" s="21"/>
      <c r="G49" s="22">
        <f>SUM(E49,F49)*C49</f>
        <v>0</v>
      </c>
    </row>
    <row r="50" spans="1:7" s="18" customFormat="1" x14ac:dyDescent="0.2">
      <c r="A50" s="28" t="s">
        <v>22</v>
      </c>
      <c r="B50" s="82" t="s">
        <v>89</v>
      </c>
      <c r="C50" s="20">
        <v>2</v>
      </c>
      <c r="D50" s="20" t="s">
        <v>63</v>
      </c>
      <c r="E50" s="21"/>
      <c r="F50" s="21"/>
      <c r="G50" s="22">
        <f>SUM(E50,F50)*C50</f>
        <v>0</v>
      </c>
    </row>
    <row r="51" spans="1:7" x14ac:dyDescent="0.2">
      <c r="A51" s="9">
        <v>6</v>
      </c>
      <c r="B51" s="10" t="s">
        <v>90</v>
      </c>
      <c r="C51" s="14"/>
      <c r="D51" s="17"/>
      <c r="E51" s="15"/>
      <c r="F51" s="11"/>
      <c r="G51" s="13"/>
    </row>
    <row r="52" spans="1:7" s="18" customFormat="1" ht="25.5" x14ac:dyDescent="0.2">
      <c r="A52" s="28" t="s">
        <v>33</v>
      </c>
      <c r="B52" s="19" t="s">
        <v>114</v>
      </c>
      <c r="C52" s="20">
        <v>30</v>
      </c>
      <c r="D52" s="20" t="s">
        <v>98</v>
      </c>
      <c r="E52" s="21"/>
      <c r="F52" s="21"/>
      <c r="G52" s="22">
        <f t="shared" ref="G52:G57" si="1">SUM(E52,F52)*C52</f>
        <v>0</v>
      </c>
    </row>
    <row r="53" spans="1:7" s="18" customFormat="1" x14ac:dyDescent="0.2">
      <c r="A53" s="28" t="s">
        <v>61</v>
      </c>
      <c r="B53" s="19" t="s">
        <v>122</v>
      </c>
      <c r="C53" s="20">
        <v>30</v>
      </c>
      <c r="D53" s="20" t="s">
        <v>26</v>
      </c>
      <c r="E53" s="21"/>
      <c r="F53" s="21"/>
      <c r="G53" s="22">
        <f t="shared" si="1"/>
        <v>0</v>
      </c>
    </row>
    <row r="54" spans="1:7" s="18" customFormat="1" x14ac:dyDescent="0.2">
      <c r="A54" s="28" t="s">
        <v>53</v>
      </c>
      <c r="B54" s="19" t="s">
        <v>91</v>
      </c>
      <c r="C54" s="20">
        <v>30</v>
      </c>
      <c r="D54" s="20" t="s">
        <v>98</v>
      </c>
      <c r="E54" s="21"/>
      <c r="F54" s="21"/>
      <c r="G54" s="22">
        <f t="shared" si="1"/>
        <v>0</v>
      </c>
    </row>
    <row r="55" spans="1:7" s="18" customFormat="1" x14ac:dyDescent="0.2">
      <c r="A55" s="28" t="s">
        <v>64</v>
      </c>
      <c r="B55" s="19" t="s">
        <v>107</v>
      </c>
      <c r="C55" s="20">
        <v>30</v>
      </c>
      <c r="D55" s="20" t="s">
        <v>98</v>
      </c>
      <c r="E55" s="21"/>
      <c r="F55" s="21"/>
      <c r="G55" s="22">
        <f t="shared" si="1"/>
        <v>0</v>
      </c>
    </row>
    <row r="56" spans="1:7" s="18" customFormat="1" x14ac:dyDescent="0.2">
      <c r="A56" s="28" t="s">
        <v>65</v>
      </c>
      <c r="B56" s="19" t="s">
        <v>92</v>
      </c>
      <c r="C56" s="20">
        <v>30</v>
      </c>
      <c r="D56" s="20" t="s">
        <v>98</v>
      </c>
      <c r="E56" s="21"/>
      <c r="F56" s="21"/>
      <c r="G56" s="22">
        <f t="shared" si="1"/>
        <v>0</v>
      </c>
    </row>
    <row r="57" spans="1:7" s="18" customFormat="1" x14ac:dyDescent="0.2">
      <c r="A57" s="28" t="s">
        <v>85</v>
      </c>
      <c r="B57" s="19" t="s">
        <v>105</v>
      </c>
      <c r="C57" s="20">
        <v>30</v>
      </c>
      <c r="D57" s="20" t="s">
        <v>98</v>
      </c>
      <c r="E57" s="21"/>
      <c r="F57" s="21"/>
      <c r="G57" s="22">
        <f t="shared" si="1"/>
        <v>0</v>
      </c>
    </row>
    <row r="58" spans="1:7" x14ac:dyDescent="0.2">
      <c r="A58" s="9">
        <v>7</v>
      </c>
      <c r="B58" s="10" t="s">
        <v>54</v>
      </c>
      <c r="C58" s="14"/>
      <c r="D58" s="17"/>
      <c r="E58" s="15"/>
      <c r="F58" s="11"/>
      <c r="G58" s="13"/>
    </row>
    <row r="59" spans="1:7" s="8" customFormat="1" x14ac:dyDescent="0.2">
      <c r="A59" s="23" t="s">
        <v>34</v>
      </c>
      <c r="B59" s="65" t="s">
        <v>103</v>
      </c>
      <c r="C59" s="50"/>
      <c r="D59" s="51"/>
      <c r="E59" s="16"/>
      <c r="F59" s="99"/>
      <c r="G59" s="25"/>
    </row>
    <row r="60" spans="1:7" s="8" customFormat="1" ht="25.5" x14ac:dyDescent="0.2">
      <c r="A60" s="28" t="s">
        <v>109</v>
      </c>
      <c r="B60" s="19" t="s">
        <v>273</v>
      </c>
      <c r="C60" s="20">
        <v>50</v>
      </c>
      <c r="D60" s="20" t="s">
        <v>26</v>
      </c>
      <c r="E60" s="21"/>
      <c r="F60" s="21"/>
      <c r="G60" s="25">
        <f t="shared" ref="G60:G64" si="2">SUM(E60:F60)*C60</f>
        <v>0</v>
      </c>
    </row>
    <row r="61" spans="1:7" s="8" customFormat="1" x14ac:dyDescent="0.2">
      <c r="A61" s="28" t="s">
        <v>293</v>
      </c>
      <c r="B61" s="19" t="s">
        <v>123</v>
      </c>
      <c r="C61" s="20">
        <v>3</v>
      </c>
      <c r="D61" s="20" t="s">
        <v>31</v>
      </c>
      <c r="E61" s="21"/>
      <c r="F61" s="21"/>
      <c r="G61" s="25">
        <f t="shared" si="2"/>
        <v>0</v>
      </c>
    </row>
    <row r="62" spans="1:7" s="8" customFormat="1" x14ac:dyDescent="0.2">
      <c r="A62" s="28" t="s">
        <v>115</v>
      </c>
      <c r="B62" s="19" t="s">
        <v>124</v>
      </c>
      <c r="C62" s="20">
        <v>1</v>
      </c>
      <c r="D62" s="20" t="s">
        <v>31</v>
      </c>
      <c r="E62" s="21"/>
      <c r="F62" s="21"/>
      <c r="G62" s="25">
        <f>SUM(E62:F62)*C62</f>
        <v>0</v>
      </c>
    </row>
    <row r="63" spans="1:7" s="8" customFormat="1" x14ac:dyDescent="0.2">
      <c r="A63" s="28" t="s">
        <v>155</v>
      </c>
      <c r="B63" s="19" t="s">
        <v>147</v>
      </c>
      <c r="C63" s="20">
        <v>35</v>
      </c>
      <c r="D63" s="20" t="s">
        <v>26</v>
      </c>
      <c r="E63" s="21"/>
      <c r="F63" s="21"/>
      <c r="G63" s="25">
        <f>SUM(E63:F63)*C63</f>
        <v>0</v>
      </c>
    </row>
    <row r="64" spans="1:7" s="8" customFormat="1" x14ac:dyDescent="0.2">
      <c r="A64" s="28" t="s">
        <v>294</v>
      </c>
      <c r="B64" s="19" t="s">
        <v>106</v>
      </c>
      <c r="C64" s="20">
        <v>2</v>
      </c>
      <c r="D64" s="20" t="s">
        <v>26</v>
      </c>
      <c r="E64" s="21"/>
      <c r="F64" s="21"/>
      <c r="G64" s="25">
        <f t="shared" si="2"/>
        <v>0</v>
      </c>
    </row>
    <row r="65" spans="1:8" s="8" customFormat="1" x14ac:dyDescent="0.2">
      <c r="A65" s="23" t="s">
        <v>35</v>
      </c>
      <c r="B65" s="65" t="s">
        <v>52</v>
      </c>
      <c r="C65" s="50"/>
      <c r="D65" s="51"/>
      <c r="E65" s="16"/>
      <c r="F65" s="99"/>
      <c r="G65" s="25"/>
    </row>
    <row r="66" spans="1:8" s="8" customFormat="1" ht="25.5" x14ac:dyDescent="0.2">
      <c r="A66" s="23" t="s">
        <v>110</v>
      </c>
      <c r="B66" s="49" t="s">
        <v>126</v>
      </c>
      <c r="C66" s="50">
        <v>28</v>
      </c>
      <c r="D66" s="51" t="s">
        <v>128</v>
      </c>
      <c r="E66" s="57"/>
      <c r="F66" s="12"/>
      <c r="G66" s="25">
        <f>SUM(E66:F66)*C66</f>
        <v>0</v>
      </c>
    </row>
    <row r="67" spans="1:8" s="8" customFormat="1" ht="25.5" x14ac:dyDescent="0.2">
      <c r="A67" s="23" t="s">
        <v>111</v>
      </c>
      <c r="B67" s="49" t="s">
        <v>127</v>
      </c>
      <c r="C67" s="50">
        <v>30</v>
      </c>
      <c r="D67" s="51" t="s">
        <v>128</v>
      </c>
      <c r="E67" s="57"/>
      <c r="F67" s="12"/>
      <c r="G67" s="25">
        <f>SUM(E67:F67)*C67</f>
        <v>0</v>
      </c>
    </row>
    <row r="68" spans="1:8" s="8" customFormat="1" ht="25.5" x14ac:dyDescent="0.2">
      <c r="A68" s="23" t="s">
        <v>112</v>
      </c>
      <c r="B68" s="49" t="s">
        <v>125</v>
      </c>
      <c r="C68" s="50">
        <v>1.5</v>
      </c>
      <c r="D68" s="51" t="s">
        <v>26</v>
      </c>
      <c r="E68" s="57"/>
      <c r="F68" s="12"/>
      <c r="G68" s="25">
        <f>SUM(E68:F68)*C68</f>
        <v>0</v>
      </c>
    </row>
    <row r="69" spans="1:8" x14ac:dyDescent="0.2">
      <c r="A69" s="9">
        <v>8</v>
      </c>
      <c r="B69" s="10" t="s">
        <v>55</v>
      </c>
      <c r="C69" s="14"/>
      <c r="D69" s="17"/>
      <c r="E69" s="15"/>
      <c r="F69" s="11"/>
      <c r="G69" s="13"/>
    </row>
    <row r="70" spans="1:8" s="8" customFormat="1" x14ac:dyDescent="0.2">
      <c r="A70" s="23" t="s">
        <v>36</v>
      </c>
      <c r="B70" s="49" t="s">
        <v>130</v>
      </c>
      <c r="C70" s="50">
        <v>30</v>
      </c>
      <c r="D70" s="51" t="s">
        <v>26</v>
      </c>
      <c r="E70" s="12"/>
      <c r="F70" s="12"/>
      <c r="G70" s="74">
        <f>SUMPRODUCT(E70:F70)*C70</f>
        <v>0</v>
      </c>
      <c r="H70" s="75"/>
    </row>
    <row r="71" spans="1:8" s="8" customFormat="1" x14ac:dyDescent="0.2">
      <c r="A71" s="23" t="s">
        <v>37</v>
      </c>
      <c r="B71" s="49" t="s">
        <v>131</v>
      </c>
      <c r="C71" s="50">
        <v>30</v>
      </c>
      <c r="D71" s="51" t="s">
        <v>26</v>
      </c>
      <c r="E71" s="12"/>
      <c r="F71" s="12"/>
      <c r="G71" s="74">
        <f>SUMPRODUCT(E71:F71)*C71</f>
        <v>0</v>
      </c>
      <c r="H71" s="75"/>
    </row>
    <row r="72" spans="1:8" s="18" customFormat="1" x14ac:dyDescent="0.2">
      <c r="A72" s="23" t="s">
        <v>38</v>
      </c>
      <c r="B72" s="19" t="s">
        <v>129</v>
      </c>
      <c r="C72" s="50">
        <v>30</v>
      </c>
      <c r="D72" s="20" t="s">
        <v>98</v>
      </c>
      <c r="E72" s="21"/>
      <c r="F72" s="21"/>
      <c r="G72" s="22">
        <f>SUM(E72,F72)*C72</f>
        <v>0</v>
      </c>
    </row>
    <row r="73" spans="1:8" s="18" customFormat="1" x14ac:dyDescent="0.2">
      <c r="A73" s="23" t="s">
        <v>39</v>
      </c>
      <c r="B73" s="19" t="s">
        <v>132</v>
      </c>
      <c r="C73" s="50">
        <v>30</v>
      </c>
      <c r="D73" s="20" t="s">
        <v>98</v>
      </c>
      <c r="E73" s="21"/>
      <c r="F73" s="21"/>
      <c r="G73" s="22">
        <f>SUM(E73,F73)*C73</f>
        <v>0</v>
      </c>
    </row>
    <row r="74" spans="1:8" x14ac:dyDescent="0.2">
      <c r="A74" s="9">
        <v>9</v>
      </c>
      <c r="B74" s="10" t="s">
        <v>93</v>
      </c>
      <c r="C74" s="14"/>
      <c r="D74" s="17"/>
      <c r="E74" s="15"/>
      <c r="F74" s="11"/>
      <c r="G74" s="13"/>
    </row>
    <row r="75" spans="1:8" s="8" customFormat="1" x14ac:dyDescent="0.2">
      <c r="A75" s="23" t="s">
        <v>40</v>
      </c>
      <c r="B75" s="26" t="s">
        <v>156</v>
      </c>
      <c r="C75" s="27">
        <v>20</v>
      </c>
      <c r="D75" s="24" t="s">
        <v>26</v>
      </c>
      <c r="E75" s="57"/>
      <c r="F75" s="12"/>
      <c r="G75" s="25">
        <f>SUM(E75:F75)*C75</f>
        <v>0</v>
      </c>
    </row>
    <row r="76" spans="1:8" s="8" customFormat="1" ht="25.5" x14ac:dyDescent="0.2">
      <c r="A76" s="23" t="s">
        <v>62</v>
      </c>
      <c r="B76" s="19" t="s">
        <v>133</v>
      </c>
      <c r="C76" s="20">
        <v>40</v>
      </c>
      <c r="D76" s="20" t="s">
        <v>98</v>
      </c>
      <c r="E76" s="21"/>
      <c r="F76" s="21"/>
      <c r="G76" s="25">
        <f>SUM(E76:F76)*C76</f>
        <v>0</v>
      </c>
    </row>
    <row r="77" spans="1:8" s="8" customFormat="1" x14ac:dyDescent="0.2">
      <c r="A77" s="23" t="s">
        <v>142</v>
      </c>
      <c r="B77" s="77" t="s">
        <v>141</v>
      </c>
      <c r="C77" s="78">
        <v>2</v>
      </c>
      <c r="D77" s="80" t="s">
        <v>26</v>
      </c>
      <c r="E77" s="79"/>
      <c r="F77" s="57"/>
      <c r="G77" s="25">
        <f>SUM(E77:F77)*C77</f>
        <v>0</v>
      </c>
    </row>
    <row r="78" spans="1:8" x14ac:dyDescent="0.2">
      <c r="A78" s="9">
        <v>10</v>
      </c>
      <c r="B78" s="10" t="s">
        <v>94</v>
      </c>
      <c r="C78" s="14"/>
      <c r="D78" s="17"/>
      <c r="E78" s="15"/>
      <c r="F78" s="11"/>
      <c r="G78" s="13"/>
    </row>
    <row r="79" spans="1:8" s="8" customFormat="1" ht="25.5" x14ac:dyDescent="0.2">
      <c r="A79" s="23" t="s">
        <v>58</v>
      </c>
      <c r="B79" s="49" t="s">
        <v>158</v>
      </c>
      <c r="C79" s="50">
        <v>30</v>
      </c>
      <c r="D79" s="51" t="s">
        <v>26</v>
      </c>
      <c r="E79" s="57"/>
      <c r="F79" s="12"/>
      <c r="G79" s="22">
        <f t="shared" ref="G79:G82" si="3">SUM(E79,F79)*C79</f>
        <v>0</v>
      </c>
    </row>
    <row r="80" spans="1:8" s="8" customFormat="1" ht="25.5" x14ac:dyDescent="0.2">
      <c r="A80" s="23" t="s">
        <v>295</v>
      </c>
      <c r="B80" s="49" t="s">
        <v>159</v>
      </c>
      <c r="C80" s="50">
        <v>12</v>
      </c>
      <c r="D80" s="51" t="s">
        <v>26</v>
      </c>
      <c r="E80" s="57"/>
      <c r="F80" s="12"/>
      <c r="G80" s="22">
        <f t="shared" si="3"/>
        <v>0</v>
      </c>
    </row>
    <row r="81" spans="1:7" s="8" customFormat="1" ht="25.5" x14ac:dyDescent="0.2">
      <c r="A81" s="23" t="s">
        <v>296</v>
      </c>
      <c r="B81" s="49" t="s">
        <v>161</v>
      </c>
      <c r="C81" s="50">
        <v>15</v>
      </c>
      <c r="D81" s="51" t="s">
        <v>26</v>
      </c>
      <c r="E81" s="57"/>
      <c r="F81" s="12"/>
      <c r="G81" s="22">
        <f t="shared" si="3"/>
        <v>0</v>
      </c>
    </row>
    <row r="82" spans="1:7" s="8" customFormat="1" ht="25.5" customHeight="1" x14ac:dyDescent="0.2">
      <c r="A82" s="23" t="s">
        <v>297</v>
      </c>
      <c r="B82" s="19" t="s">
        <v>160</v>
      </c>
      <c r="C82" s="20">
        <v>1</v>
      </c>
      <c r="D82" s="29" t="s">
        <v>74</v>
      </c>
      <c r="E82" s="21"/>
      <c r="F82" s="21"/>
      <c r="G82" s="22">
        <f t="shared" si="3"/>
        <v>0</v>
      </c>
    </row>
    <row r="83" spans="1:7" s="8" customFormat="1" x14ac:dyDescent="0.2">
      <c r="A83" s="23" t="s">
        <v>298</v>
      </c>
      <c r="B83" s="26" t="s">
        <v>266</v>
      </c>
      <c r="C83" s="52">
        <v>2</v>
      </c>
      <c r="D83" s="24" t="s">
        <v>26</v>
      </c>
      <c r="E83" s="56"/>
      <c r="F83" s="56"/>
      <c r="G83" s="119">
        <f>SUM(E83:F83)*C83</f>
        <v>0</v>
      </c>
    </row>
    <row r="84" spans="1:7" s="8" customFormat="1" x14ac:dyDescent="0.2">
      <c r="A84" s="23" t="s">
        <v>299</v>
      </c>
      <c r="B84" s="49" t="s">
        <v>157</v>
      </c>
      <c r="C84" s="50">
        <v>5</v>
      </c>
      <c r="D84" s="51" t="s">
        <v>51</v>
      </c>
      <c r="E84" s="57"/>
      <c r="F84" s="21"/>
      <c r="G84" s="55">
        <f>SUM(E84:F84)*C84</f>
        <v>0</v>
      </c>
    </row>
    <row r="85" spans="1:7" s="8" customFormat="1" x14ac:dyDescent="0.2">
      <c r="A85" s="23" t="s">
        <v>300</v>
      </c>
      <c r="B85" s="26" t="s">
        <v>269</v>
      </c>
      <c r="C85" s="52">
        <v>25</v>
      </c>
      <c r="D85" s="24" t="s">
        <v>31</v>
      </c>
      <c r="E85" s="120"/>
      <c r="F85" s="56"/>
      <c r="G85" s="55">
        <f t="shared" ref="G85:G92" si="4">SUM(E85:F85)*C85</f>
        <v>0</v>
      </c>
    </row>
    <row r="86" spans="1:7" s="8" customFormat="1" x14ac:dyDescent="0.2">
      <c r="A86" s="23" t="s">
        <v>301</v>
      </c>
      <c r="B86" s="49" t="s">
        <v>270</v>
      </c>
      <c r="C86" s="123">
        <v>25</v>
      </c>
      <c r="D86" s="124" t="s">
        <v>31</v>
      </c>
      <c r="E86" s="125"/>
      <c r="F86" s="155"/>
      <c r="G86" s="126">
        <f t="shared" si="4"/>
        <v>0</v>
      </c>
    </row>
    <row r="87" spans="1:7" s="8" customFormat="1" x14ac:dyDescent="0.2">
      <c r="A87" s="129">
        <v>11</v>
      </c>
      <c r="B87" s="130" t="s">
        <v>280</v>
      </c>
      <c r="C87" s="131"/>
      <c r="D87" s="132"/>
      <c r="E87" s="143"/>
      <c r="F87" s="133"/>
      <c r="G87" s="134"/>
    </row>
    <row r="88" spans="1:7" s="8" customFormat="1" x14ac:dyDescent="0.2">
      <c r="A88" s="23" t="s">
        <v>59</v>
      </c>
      <c r="B88" s="144" t="s">
        <v>287</v>
      </c>
      <c r="C88" s="50">
        <v>15</v>
      </c>
      <c r="D88" s="51" t="s">
        <v>26</v>
      </c>
      <c r="E88" s="57"/>
      <c r="F88" s="21"/>
      <c r="G88" s="55">
        <f t="shared" si="4"/>
        <v>0</v>
      </c>
    </row>
    <row r="89" spans="1:7" s="8" customFormat="1" x14ac:dyDescent="0.2">
      <c r="A89" s="23" t="s">
        <v>60</v>
      </c>
      <c r="B89" s="144" t="s">
        <v>281</v>
      </c>
      <c r="C89" s="50">
        <v>1</v>
      </c>
      <c r="D89" s="51" t="s">
        <v>51</v>
      </c>
      <c r="E89" s="57"/>
      <c r="F89" s="21"/>
      <c r="G89" s="55">
        <f t="shared" si="4"/>
        <v>0</v>
      </c>
    </row>
    <row r="90" spans="1:7" s="8" customFormat="1" x14ac:dyDescent="0.2">
      <c r="A90" s="23" t="s">
        <v>284</v>
      </c>
      <c r="B90" s="144" t="s">
        <v>288</v>
      </c>
      <c r="C90" s="50">
        <v>1</v>
      </c>
      <c r="D90" s="51" t="s">
        <v>128</v>
      </c>
      <c r="E90" s="57"/>
      <c r="F90" s="21"/>
      <c r="G90" s="55">
        <f t="shared" si="4"/>
        <v>0</v>
      </c>
    </row>
    <row r="91" spans="1:7" s="8" customFormat="1" x14ac:dyDescent="0.2">
      <c r="A91" s="23" t="s">
        <v>285</v>
      </c>
      <c r="B91" s="144" t="s">
        <v>282</v>
      </c>
      <c r="C91" s="50">
        <v>1</v>
      </c>
      <c r="D91" s="51" t="s">
        <v>128</v>
      </c>
      <c r="E91" s="57"/>
      <c r="F91" s="21"/>
      <c r="G91" s="55">
        <f t="shared" si="4"/>
        <v>0</v>
      </c>
    </row>
    <row r="92" spans="1:7" s="8" customFormat="1" x14ac:dyDescent="0.2">
      <c r="A92" s="137" t="s">
        <v>286</v>
      </c>
      <c r="B92" s="145" t="s">
        <v>283</v>
      </c>
      <c r="C92" s="72">
        <v>1</v>
      </c>
      <c r="D92" s="121" t="s">
        <v>51</v>
      </c>
      <c r="E92" s="122"/>
      <c r="F92" s="156"/>
      <c r="G92" s="135">
        <f t="shared" si="4"/>
        <v>0</v>
      </c>
    </row>
    <row r="93" spans="1:7" x14ac:dyDescent="0.2">
      <c r="A93" s="136">
        <v>12</v>
      </c>
      <c r="B93" s="10" t="s">
        <v>56</v>
      </c>
      <c r="C93" s="14"/>
      <c r="D93" s="17"/>
      <c r="E93" s="15"/>
      <c r="F93" s="11"/>
      <c r="G93" s="13"/>
    </row>
    <row r="94" spans="1:7" s="8" customFormat="1" x14ac:dyDescent="0.2">
      <c r="A94" s="81" t="s">
        <v>67</v>
      </c>
      <c r="B94" s="66" t="s">
        <v>57</v>
      </c>
      <c r="C94" s="27"/>
      <c r="D94" s="24"/>
      <c r="E94" s="16"/>
      <c r="F94" s="99"/>
      <c r="G94" s="25"/>
    </row>
    <row r="95" spans="1:7" s="8" customFormat="1" x14ac:dyDescent="0.2">
      <c r="A95" s="23" t="s">
        <v>302</v>
      </c>
      <c r="B95" s="26" t="s">
        <v>104</v>
      </c>
      <c r="C95" s="27">
        <v>30</v>
      </c>
      <c r="D95" s="24" t="s">
        <v>26</v>
      </c>
      <c r="E95" s="57"/>
      <c r="F95" s="12"/>
      <c r="G95" s="25">
        <f t="shared" ref="G95:G100" si="5">SUM(E95:F95)*C95</f>
        <v>0</v>
      </c>
    </row>
    <row r="96" spans="1:7" s="8" customFormat="1" x14ac:dyDescent="0.2">
      <c r="A96" s="23" t="s">
        <v>303</v>
      </c>
      <c r="B96" s="26" t="s">
        <v>136</v>
      </c>
      <c r="C96" s="27">
        <v>30</v>
      </c>
      <c r="D96" s="24" t="s">
        <v>26</v>
      </c>
      <c r="E96" s="53"/>
      <c r="F96" s="54"/>
      <c r="G96" s="55">
        <f t="shared" si="5"/>
        <v>0</v>
      </c>
    </row>
    <row r="97" spans="1:7" s="8" customFormat="1" x14ac:dyDescent="0.2">
      <c r="A97" s="23" t="s">
        <v>304</v>
      </c>
      <c r="B97" s="26" t="s">
        <v>138</v>
      </c>
      <c r="C97" s="27">
        <v>830</v>
      </c>
      <c r="D97" s="24" t="s">
        <v>26</v>
      </c>
      <c r="E97" s="57"/>
      <c r="F97" s="12"/>
      <c r="G97" s="25">
        <f t="shared" si="5"/>
        <v>0</v>
      </c>
    </row>
    <row r="98" spans="1:7" s="8" customFormat="1" x14ac:dyDescent="0.2">
      <c r="A98" s="23" t="s">
        <v>305</v>
      </c>
      <c r="B98" s="26" t="s">
        <v>139</v>
      </c>
      <c r="C98" s="27">
        <v>250</v>
      </c>
      <c r="D98" s="24" t="s">
        <v>26</v>
      </c>
      <c r="E98" s="57"/>
      <c r="F98" s="12"/>
      <c r="G98" s="25">
        <f t="shared" si="5"/>
        <v>0</v>
      </c>
    </row>
    <row r="99" spans="1:7" s="8" customFormat="1" x14ac:dyDescent="0.2">
      <c r="A99" s="23" t="s">
        <v>306</v>
      </c>
      <c r="B99" s="26" t="s">
        <v>134</v>
      </c>
      <c r="C99" s="27">
        <v>30</v>
      </c>
      <c r="D99" s="24" t="s">
        <v>26</v>
      </c>
      <c r="E99" s="57"/>
      <c r="F99" s="12"/>
      <c r="G99" s="25">
        <f t="shared" si="5"/>
        <v>0</v>
      </c>
    </row>
    <row r="100" spans="1:7" s="8" customFormat="1" x14ac:dyDescent="0.2">
      <c r="A100" s="23" t="s">
        <v>307</v>
      </c>
      <c r="B100" s="26" t="s">
        <v>135</v>
      </c>
      <c r="C100" s="27">
        <v>28</v>
      </c>
      <c r="D100" s="24" t="s">
        <v>26</v>
      </c>
      <c r="E100" s="57"/>
      <c r="F100" s="12"/>
      <c r="G100" s="25">
        <f t="shared" si="5"/>
        <v>0</v>
      </c>
    </row>
    <row r="101" spans="1:7" s="8" customFormat="1" x14ac:dyDescent="0.2">
      <c r="A101" s="23" t="s">
        <v>308</v>
      </c>
      <c r="B101" s="26" t="s">
        <v>163</v>
      </c>
      <c r="C101" s="27">
        <v>100</v>
      </c>
      <c r="D101" s="24" t="s">
        <v>26</v>
      </c>
      <c r="E101" s="57"/>
      <c r="F101" s="12"/>
      <c r="G101" s="25">
        <f>SUM(E101:F101)*C101</f>
        <v>0</v>
      </c>
    </row>
    <row r="102" spans="1:7" s="8" customFormat="1" x14ac:dyDescent="0.2">
      <c r="A102" s="23" t="s">
        <v>309</v>
      </c>
      <c r="B102" s="26" t="s">
        <v>137</v>
      </c>
      <c r="C102" s="27">
        <v>130</v>
      </c>
      <c r="D102" s="24" t="s">
        <v>31</v>
      </c>
      <c r="E102" s="57"/>
      <c r="F102" s="12"/>
      <c r="G102" s="25">
        <f>SUM(E102:F102)*C102</f>
        <v>0</v>
      </c>
    </row>
    <row r="103" spans="1:7" s="8" customFormat="1" x14ac:dyDescent="0.2">
      <c r="A103" s="81" t="s">
        <v>310</v>
      </c>
      <c r="B103" s="66" t="s">
        <v>113</v>
      </c>
      <c r="C103" s="27"/>
      <c r="D103" s="24"/>
      <c r="E103" s="16"/>
      <c r="F103" s="99"/>
      <c r="G103" s="25"/>
    </row>
    <row r="104" spans="1:7" s="8" customFormat="1" x14ac:dyDescent="0.2">
      <c r="A104" s="23" t="s">
        <v>311</v>
      </c>
      <c r="B104" s="26" t="s">
        <v>138</v>
      </c>
      <c r="C104" s="27">
        <v>280</v>
      </c>
      <c r="D104" s="24" t="s">
        <v>26</v>
      </c>
      <c r="E104" s="57"/>
      <c r="F104" s="12"/>
      <c r="G104" s="25">
        <f>SUM(E104:F104)*C104</f>
        <v>0</v>
      </c>
    </row>
    <row r="105" spans="1:7" s="8" customFormat="1" x14ac:dyDescent="0.2">
      <c r="A105" s="23" t="s">
        <v>312</v>
      </c>
      <c r="B105" s="26" t="s">
        <v>162</v>
      </c>
      <c r="C105" s="27">
        <v>50</v>
      </c>
      <c r="D105" s="24" t="s">
        <v>26</v>
      </c>
      <c r="E105" s="57"/>
      <c r="F105" s="12"/>
      <c r="G105" s="25">
        <f>SUM(E105:F105)*C105</f>
        <v>0</v>
      </c>
    </row>
    <row r="106" spans="1:7" x14ac:dyDescent="0.2">
      <c r="A106" s="9">
        <v>13</v>
      </c>
      <c r="B106" s="10" t="s">
        <v>95</v>
      </c>
      <c r="C106" s="14"/>
      <c r="D106" s="17"/>
      <c r="E106" s="15"/>
      <c r="F106" s="11"/>
      <c r="G106" s="13"/>
    </row>
    <row r="107" spans="1:7" s="18" customFormat="1" x14ac:dyDescent="0.2">
      <c r="A107" s="28" t="s">
        <v>313</v>
      </c>
      <c r="B107" s="49" t="s">
        <v>140</v>
      </c>
      <c r="C107" s="141">
        <v>3</v>
      </c>
      <c r="D107" s="146" t="s">
        <v>26</v>
      </c>
      <c r="E107" s="56"/>
      <c r="F107" s="56"/>
      <c r="G107" s="142">
        <f t="shared" ref="G107" si="6">SUM(E107:F107)*C107</f>
        <v>0</v>
      </c>
    </row>
    <row r="108" spans="1:7" x14ac:dyDescent="0.2">
      <c r="A108" s="9">
        <v>14</v>
      </c>
      <c r="B108" s="10" t="s">
        <v>148</v>
      </c>
      <c r="C108" s="14"/>
      <c r="D108" s="17"/>
      <c r="E108" s="15"/>
      <c r="F108" s="11"/>
      <c r="G108" s="13"/>
    </row>
    <row r="109" spans="1:7" x14ac:dyDescent="0.2">
      <c r="A109" s="76" t="s">
        <v>314</v>
      </c>
      <c r="B109" s="127" t="s">
        <v>149</v>
      </c>
      <c r="C109" s="72">
        <v>294</v>
      </c>
      <c r="D109" s="73" t="s">
        <v>26</v>
      </c>
      <c r="E109" s="122"/>
      <c r="F109" s="157"/>
      <c r="G109" s="25">
        <f>SUM(E109:F109)*C109</f>
        <v>0</v>
      </c>
    </row>
    <row r="110" spans="1:7" s="8" customFormat="1" x14ac:dyDescent="0.2">
      <c r="A110" s="76" t="s">
        <v>315</v>
      </c>
      <c r="B110" s="26" t="s">
        <v>143</v>
      </c>
      <c r="C110" s="27">
        <v>294</v>
      </c>
      <c r="D110" s="24" t="s">
        <v>26</v>
      </c>
      <c r="E110" s="16" t="s">
        <v>50</v>
      </c>
      <c r="F110" s="12"/>
      <c r="G110" s="25">
        <f>SUM(E110:F110)*C110</f>
        <v>0</v>
      </c>
    </row>
    <row r="111" spans="1:7" x14ac:dyDescent="0.2">
      <c r="A111" s="58"/>
      <c r="B111" s="175" t="s">
        <v>118</v>
      </c>
      <c r="C111" s="175"/>
      <c r="D111" s="176"/>
      <c r="E111" s="59">
        <f>SUMPRODUCT(E16:E110,$C16:$C110)</f>
        <v>0</v>
      </c>
      <c r="F111" s="60">
        <f>SUMPRODUCT(F16:F110,$C16:$C110)</f>
        <v>0</v>
      </c>
      <c r="G111" s="109">
        <f>SUM(G16:G110)</f>
        <v>0</v>
      </c>
    </row>
    <row r="112" spans="1:7" s="83" customFormat="1" x14ac:dyDescent="0.2">
      <c r="A112" s="108" t="s">
        <v>259</v>
      </c>
      <c r="B112" s="107" t="s">
        <v>258</v>
      </c>
      <c r="C112" s="106"/>
      <c r="D112" s="115"/>
      <c r="E112" s="105"/>
      <c r="F112" s="105"/>
      <c r="G112" s="104"/>
    </row>
    <row r="113" spans="1:8" x14ac:dyDescent="0.2">
      <c r="A113" s="147">
        <v>1</v>
      </c>
      <c r="B113" s="148" t="s">
        <v>257</v>
      </c>
      <c r="C113" s="149"/>
      <c r="D113" s="29"/>
      <c r="E113" s="150"/>
      <c r="F113" s="150"/>
      <c r="G113" s="151"/>
      <c r="H113" s="95"/>
    </row>
    <row r="114" spans="1:8" s="8" customFormat="1" ht="25.5" x14ac:dyDescent="0.2">
      <c r="A114" s="152" t="s">
        <v>11</v>
      </c>
      <c r="B114" s="94" t="s">
        <v>256</v>
      </c>
      <c r="C114" s="29">
        <v>58</v>
      </c>
      <c r="D114" s="20" t="s">
        <v>51</v>
      </c>
      <c r="E114" s="21"/>
      <c r="F114" s="21"/>
      <c r="G114" s="22">
        <f>SUM(E114:F114)*C114</f>
        <v>0</v>
      </c>
      <c r="H114" s="93"/>
    </row>
    <row r="115" spans="1:8" s="8" customFormat="1" ht="25.5" x14ac:dyDescent="0.2">
      <c r="A115" s="152" t="s">
        <v>12</v>
      </c>
      <c r="B115" s="94" t="s">
        <v>255</v>
      </c>
      <c r="C115" s="29">
        <v>4</v>
      </c>
      <c r="D115" s="20" t="s">
        <v>51</v>
      </c>
      <c r="E115" s="21"/>
      <c r="F115" s="21"/>
      <c r="G115" s="22">
        <f>SUM(E115:F115)*C115</f>
        <v>0</v>
      </c>
      <c r="H115" s="93"/>
    </row>
    <row r="116" spans="1:8" s="8" customFormat="1" ht="25.5" x14ac:dyDescent="0.2">
      <c r="A116" s="152" t="s">
        <v>30</v>
      </c>
      <c r="B116" s="94" t="s">
        <v>254</v>
      </c>
      <c r="C116" s="29">
        <v>5</v>
      </c>
      <c r="D116" s="20" t="s">
        <v>51</v>
      </c>
      <c r="E116" s="21"/>
      <c r="F116" s="21"/>
      <c r="G116" s="22">
        <f>SUM(E116,F116)*C116</f>
        <v>0</v>
      </c>
      <c r="H116" s="93"/>
    </row>
    <row r="117" spans="1:8" s="8" customFormat="1" x14ac:dyDescent="0.2">
      <c r="A117" s="152" t="s">
        <v>253</v>
      </c>
      <c r="B117" s="94" t="s">
        <v>252</v>
      </c>
      <c r="C117" s="29">
        <v>30</v>
      </c>
      <c r="D117" s="20" t="s">
        <v>31</v>
      </c>
      <c r="E117" s="21"/>
      <c r="F117" s="21"/>
      <c r="G117" s="22">
        <f t="shared" ref="G117:G122" si="7">SUM(E117:F117)*C117</f>
        <v>0</v>
      </c>
      <c r="H117" s="93"/>
    </row>
    <row r="118" spans="1:8" s="8" customFormat="1" ht="25.5" x14ac:dyDescent="0.2">
      <c r="A118" s="152" t="s">
        <v>251</v>
      </c>
      <c r="B118" s="94" t="s">
        <v>250</v>
      </c>
      <c r="C118" s="29">
        <v>58</v>
      </c>
      <c r="D118" s="20" t="s">
        <v>51</v>
      </c>
      <c r="E118" s="48" t="s">
        <v>70</v>
      </c>
      <c r="F118" s="21"/>
      <c r="G118" s="22">
        <f t="shared" si="7"/>
        <v>0</v>
      </c>
      <c r="H118" s="93"/>
    </row>
    <row r="119" spans="1:8" x14ac:dyDescent="0.2">
      <c r="A119" s="152" t="s">
        <v>249</v>
      </c>
      <c r="B119" s="94" t="s">
        <v>248</v>
      </c>
      <c r="C119" s="29">
        <v>20</v>
      </c>
      <c r="D119" s="20" t="s">
        <v>31</v>
      </c>
      <c r="E119" s="21"/>
      <c r="F119" s="21"/>
      <c r="G119" s="22">
        <f t="shared" si="7"/>
        <v>0</v>
      </c>
    </row>
    <row r="120" spans="1:8" s="8" customFormat="1" x14ac:dyDescent="0.2">
      <c r="A120" s="152" t="s">
        <v>247</v>
      </c>
      <c r="B120" s="94" t="s">
        <v>246</v>
      </c>
      <c r="C120" s="29">
        <v>9</v>
      </c>
      <c r="D120" s="20" t="s">
        <v>51</v>
      </c>
      <c r="E120" s="21"/>
      <c r="F120" s="21"/>
      <c r="G120" s="22">
        <f t="shared" si="7"/>
        <v>0</v>
      </c>
    </row>
    <row r="121" spans="1:8" s="103" customFormat="1" x14ac:dyDescent="0.2">
      <c r="A121" s="152" t="s">
        <v>245</v>
      </c>
      <c r="B121" s="94" t="s">
        <v>244</v>
      </c>
      <c r="C121" s="29">
        <v>9</v>
      </c>
      <c r="D121" s="20" t="s">
        <v>31</v>
      </c>
      <c r="E121" s="21"/>
      <c r="F121" s="21"/>
      <c r="G121" s="22">
        <f t="shared" si="7"/>
        <v>0</v>
      </c>
    </row>
    <row r="122" spans="1:8" s="8" customFormat="1" x14ac:dyDescent="0.2">
      <c r="A122" s="152" t="s">
        <v>243</v>
      </c>
      <c r="B122" s="94" t="s">
        <v>242</v>
      </c>
      <c r="C122" s="29">
        <v>10</v>
      </c>
      <c r="D122" s="20" t="s">
        <v>31</v>
      </c>
      <c r="E122" s="21"/>
      <c r="F122" s="21"/>
      <c r="G122" s="22">
        <f t="shared" si="7"/>
        <v>0</v>
      </c>
      <c r="H122" s="93"/>
    </row>
    <row r="123" spans="1:8" x14ac:dyDescent="0.2">
      <c r="A123" s="147">
        <v>2</v>
      </c>
      <c r="B123" s="148" t="s">
        <v>241</v>
      </c>
      <c r="C123" s="149"/>
      <c r="D123" s="29"/>
      <c r="E123" s="150"/>
      <c r="F123" s="150"/>
      <c r="G123" s="153"/>
      <c r="H123" s="102"/>
    </row>
    <row r="124" spans="1:8" s="8" customFormat="1" x14ac:dyDescent="0.2">
      <c r="A124" s="152" t="s">
        <v>27</v>
      </c>
      <c r="B124" s="94" t="s">
        <v>240</v>
      </c>
      <c r="C124" s="29">
        <v>1</v>
      </c>
      <c r="D124" s="20" t="s">
        <v>31</v>
      </c>
      <c r="E124" s="21"/>
      <c r="F124" s="21"/>
      <c r="G124" s="22">
        <f>SUM(E124,F124)*C124</f>
        <v>0</v>
      </c>
      <c r="H124" s="93"/>
    </row>
    <row r="125" spans="1:8" s="8" customFormat="1" x14ac:dyDescent="0.2">
      <c r="A125" s="152" t="s">
        <v>28</v>
      </c>
      <c r="B125" s="94" t="s">
        <v>239</v>
      </c>
      <c r="C125" s="29">
        <v>1</v>
      </c>
      <c r="D125" s="20" t="s">
        <v>31</v>
      </c>
      <c r="E125" s="21"/>
      <c r="F125" s="21"/>
      <c r="G125" s="22">
        <f>SUM(E125,F125)*C125</f>
        <v>0</v>
      </c>
      <c r="H125" s="93"/>
    </row>
    <row r="126" spans="1:8" ht="25.5" x14ac:dyDescent="0.2">
      <c r="A126" s="152" t="s">
        <v>150</v>
      </c>
      <c r="B126" s="94" t="s">
        <v>238</v>
      </c>
      <c r="C126" s="29">
        <v>1</v>
      </c>
      <c r="D126" s="20" t="s">
        <v>51</v>
      </c>
      <c r="E126" s="21"/>
      <c r="F126" s="21"/>
      <c r="G126" s="22">
        <f>SUM(E126:F126)*C126</f>
        <v>0</v>
      </c>
    </row>
    <row r="127" spans="1:8" s="8" customFormat="1" x14ac:dyDescent="0.2">
      <c r="A127" s="152" t="s">
        <v>237</v>
      </c>
      <c r="B127" s="94" t="s">
        <v>236</v>
      </c>
      <c r="C127" s="29">
        <v>2</v>
      </c>
      <c r="D127" s="20" t="s">
        <v>31</v>
      </c>
      <c r="E127" s="21"/>
      <c r="F127" s="21"/>
      <c r="G127" s="22">
        <f t="shared" ref="G127:G132" si="8">SUM(E127,F127)*C127</f>
        <v>0</v>
      </c>
      <c r="H127" s="93"/>
    </row>
    <row r="128" spans="1:8" s="8" customFormat="1" x14ac:dyDescent="0.2">
      <c r="A128" s="152" t="s">
        <v>235</v>
      </c>
      <c r="B128" s="94" t="s">
        <v>234</v>
      </c>
      <c r="C128" s="29">
        <v>1</v>
      </c>
      <c r="D128" s="20" t="s">
        <v>51</v>
      </c>
      <c r="E128" s="21"/>
      <c r="F128" s="21"/>
      <c r="G128" s="22">
        <f t="shared" si="8"/>
        <v>0</v>
      </c>
      <c r="H128" s="93"/>
    </row>
    <row r="129" spans="1:1022" s="8" customFormat="1" ht="25.5" x14ac:dyDescent="0.2">
      <c r="A129" s="152" t="s">
        <v>233</v>
      </c>
      <c r="B129" s="94" t="s">
        <v>232</v>
      </c>
      <c r="C129" s="29">
        <v>20</v>
      </c>
      <c r="D129" s="20" t="s">
        <v>31</v>
      </c>
      <c r="E129" s="21"/>
      <c r="F129" s="21"/>
      <c r="G129" s="22">
        <f t="shared" si="8"/>
        <v>0</v>
      </c>
      <c r="H129" s="93"/>
    </row>
    <row r="130" spans="1:1022" s="8" customFormat="1" x14ac:dyDescent="0.2">
      <c r="A130" s="152" t="s">
        <v>231</v>
      </c>
      <c r="B130" s="94" t="s">
        <v>230</v>
      </c>
      <c r="C130" s="29">
        <v>9</v>
      </c>
      <c r="D130" s="20" t="s">
        <v>51</v>
      </c>
      <c r="E130" s="21"/>
      <c r="F130" s="21"/>
      <c r="G130" s="22">
        <f t="shared" si="8"/>
        <v>0</v>
      </c>
      <c r="H130" s="93"/>
    </row>
    <row r="131" spans="1:1022" s="8" customFormat="1" x14ac:dyDescent="0.2">
      <c r="A131" s="152" t="s">
        <v>229</v>
      </c>
      <c r="B131" s="94" t="s">
        <v>228</v>
      </c>
      <c r="C131" s="29">
        <v>1</v>
      </c>
      <c r="D131" s="20" t="s">
        <v>51</v>
      </c>
      <c r="E131" s="21"/>
      <c r="F131" s="21"/>
      <c r="G131" s="22">
        <f t="shared" si="8"/>
        <v>0</v>
      </c>
      <c r="H131" s="93"/>
    </row>
    <row r="132" spans="1:1022" s="8" customFormat="1" ht="25.5" x14ac:dyDescent="0.2">
      <c r="A132" s="152" t="s">
        <v>227</v>
      </c>
      <c r="B132" s="94" t="s">
        <v>226</v>
      </c>
      <c r="C132" s="29">
        <v>50</v>
      </c>
      <c r="D132" s="20" t="s">
        <v>31</v>
      </c>
      <c r="E132" s="21"/>
      <c r="F132" s="21"/>
      <c r="G132" s="22">
        <f t="shared" si="8"/>
        <v>0</v>
      </c>
      <c r="H132" s="93"/>
    </row>
    <row r="133" spans="1:1022" s="8" customFormat="1" x14ac:dyDescent="0.2">
      <c r="A133" s="152" t="s">
        <v>225</v>
      </c>
      <c r="B133" s="94" t="s">
        <v>224</v>
      </c>
      <c r="C133" s="29">
        <v>1</v>
      </c>
      <c r="D133" s="20" t="s">
        <v>51</v>
      </c>
      <c r="E133" s="21"/>
      <c r="F133" s="21"/>
      <c r="G133" s="22">
        <f>SUM(E133:F133)*C133</f>
        <v>0</v>
      </c>
      <c r="H133" s="93"/>
    </row>
    <row r="134" spans="1:1022" s="8" customFormat="1" x14ac:dyDescent="0.2">
      <c r="A134" s="152" t="s">
        <v>223</v>
      </c>
      <c r="B134" s="94" t="s">
        <v>222</v>
      </c>
      <c r="C134" s="29">
        <v>1</v>
      </c>
      <c r="D134" s="20" t="s">
        <v>51</v>
      </c>
      <c r="E134" s="21"/>
      <c r="F134" s="48" t="s">
        <v>70</v>
      </c>
      <c r="G134" s="22">
        <f>SUM(E134:F134)*C134</f>
        <v>0</v>
      </c>
      <c r="H134" s="93"/>
    </row>
    <row r="135" spans="1:1022" customFormat="1" x14ac:dyDescent="0.2">
      <c r="A135" s="152" t="s">
        <v>221</v>
      </c>
      <c r="B135" s="94" t="s">
        <v>220</v>
      </c>
      <c r="C135" s="29">
        <v>1</v>
      </c>
      <c r="D135" s="20" t="s">
        <v>51</v>
      </c>
      <c r="E135" s="21"/>
      <c r="F135" s="21"/>
      <c r="G135" s="22">
        <f>SUM(E135:F135)*C135</f>
        <v>0</v>
      </c>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c r="BB135" s="101"/>
      <c r="BC135" s="101"/>
      <c r="BD135" s="101"/>
      <c r="BE135" s="101"/>
      <c r="BF135" s="101"/>
      <c r="BG135" s="101"/>
      <c r="BH135" s="101"/>
      <c r="BI135" s="101"/>
      <c r="BJ135" s="101"/>
      <c r="BK135" s="101"/>
      <c r="BL135" s="101"/>
      <c r="BM135" s="101"/>
      <c r="BN135" s="101"/>
      <c r="BO135" s="101"/>
      <c r="BP135" s="101"/>
      <c r="BQ135" s="101"/>
      <c r="BR135" s="101"/>
      <c r="BS135" s="101"/>
      <c r="BT135" s="101"/>
      <c r="BU135" s="101"/>
      <c r="BV135" s="101"/>
      <c r="BW135" s="101"/>
      <c r="BX135" s="101"/>
      <c r="BY135" s="101"/>
      <c r="BZ135" s="101"/>
      <c r="CA135" s="101"/>
      <c r="CB135" s="101"/>
      <c r="CC135" s="101"/>
      <c r="CD135" s="101"/>
      <c r="CE135" s="101"/>
      <c r="CF135" s="101"/>
      <c r="CG135" s="101"/>
      <c r="CH135" s="101"/>
      <c r="CI135" s="101"/>
      <c r="CJ135" s="101"/>
      <c r="CK135" s="101"/>
      <c r="CL135" s="101"/>
      <c r="CM135" s="101"/>
      <c r="CN135" s="101"/>
      <c r="CO135" s="101"/>
      <c r="CP135" s="101"/>
      <c r="CQ135" s="101"/>
      <c r="CR135" s="101"/>
      <c r="CS135" s="101"/>
      <c r="CT135" s="101"/>
      <c r="CU135" s="101"/>
      <c r="CV135" s="101"/>
      <c r="CW135" s="101"/>
      <c r="CX135" s="101"/>
      <c r="CY135" s="101"/>
      <c r="CZ135" s="101"/>
      <c r="DA135" s="101"/>
      <c r="DB135" s="101"/>
      <c r="DC135" s="101"/>
      <c r="DD135" s="101"/>
      <c r="DE135" s="101"/>
      <c r="DF135" s="101"/>
      <c r="DG135" s="101"/>
      <c r="DH135" s="101"/>
      <c r="DI135" s="101"/>
      <c r="DJ135" s="101"/>
      <c r="DK135" s="101"/>
      <c r="DL135" s="101"/>
      <c r="DM135" s="101"/>
      <c r="DN135" s="101"/>
      <c r="DO135" s="101"/>
      <c r="DP135" s="101"/>
      <c r="DQ135" s="101"/>
      <c r="DR135" s="101"/>
      <c r="DS135" s="101"/>
      <c r="DT135" s="101"/>
      <c r="DU135" s="101"/>
      <c r="DV135" s="101"/>
      <c r="DW135" s="101"/>
      <c r="DX135" s="101"/>
      <c r="DY135" s="101"/>
      <c r="DZ135" s="101"/>
      <c r="EA135" s="101"/>
      <c r="EB135" s="101"/>
      <c r="EC135" s="101"/>
      <c r="ED135" s="101"/>
      <c r="EE135" s="101"/>
      <c r="EF135" s="101"/>
      <c r="EG135" s="101"/>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c r="FD135" s="101"/>
      <c r="FE135" s="101"/>
      <c r="FF135" s="101"/>
      <c r="FG135" s="101"/>
      <c r="FH135" s="101"/>
      <c r="FI135" s="101"/>
      <c r="FJ135" s="101"/>
      <c r="FK135" s="101"/>
      <c r="FL135" s="101"/>
      <c r="FM135" s="101"/>
      <c r="FN135" s="101"/>
      <c r="FO135" s="101"/>
      <c r="FP135" s="101"/>
      <c r="FQ135" s="101"/>
      <c r="FR135" s="101"/>
      <c r="FS135" s="101"/>
      <c r="FT135" s="101"/>
      <c r="FU135" s="101"/>
      <c r="FV135" s="101"/>
      <c r="FW135" s="101"/>
      <c r="FX135" s="101"/>
      <c r="FY135" s="101"/>
      <c r="FZ135" s="101"/>
      <c r="GA135" s="101"/>
      <c r="GB135" s="101"/>
      <c r="GC135" s="101"/>
      <c r="GD135" s="101"/>
      <c r="GE135" s="101"/>
      <c r="GF135" s="101"/>
      <c r="GG135" s="101"/>
      <c r="GH135" s="101"/>
      <c r="GI135" s="101"/>
      <c r="GJ135" s="101"/>
      <c r="GK135" s="101"/>
      <c r="GL135" s="101"/>
      <c r="GM135" s="101"/>
      <c r="GN135" s="101"/>
      <c r="GO135" s="101"/>
      <c r="GP135" s="101"/>
      <c r="GQ135" s="101"/>
      <c r="GR135" s="101"/>
      <c r="GS135" s="101"/>
      <c r="GT135" s="101"/>
      <c r="GU135" s="101"/>
      <c r="GV135" s="101"/>
      <c r="GW135" s="101"/>
      <c r="GX135" s="101"/>
      <c r="GY135" s="101"/>
      <c r="GZ135" s="101"/>
      <c r="HA135" s="101"/>
      <c r="HB135" s="101"/>
      <c r="HC135" s="101"/>
      <c r="HD135" s="101"/>
      <c r="HE135" s="101"/>
      <c r="HF135" s="101"/>
      <c r="HG135" s="101"/>
      <c r="HH135" s="101"/>
      <c r="HI135" s="101"/>
      <c r="HJ135" s="101"/>
      <c r="HK135" s="101"/>
      <c r="HL135" s="101"/>
      <c r="HM135" s="101"/>
      <c r="HN135" s="101"/>
      <c r="HO135" s="101"/>
      <c r="HP135" s="101"/>
      <c r="HQ135" s="101"/>
      <c r="HR135" s="101"/>
      <c r="HS135" s="101"/>
      <c r="HT135" s="101"/>
      <c r="HU135" s="101"/>
      <c r="HV135" s="101"/>
      <c r="HW135" s="101"/>
      <c r="HX135" s="101"/>
      <c r="HY135" s="101"/>
      <c r="HZ135" s="101"/>
      <c r="IA135" s="101"/>
      <c r="IB135" s="101"/>
      <c r="IC135" s="101"/>
      <c r="ID135" s="101"/>
      <c r="IE135" s="101"/>
      <c r="IF135" s="101"/>
      <c r="IG135" s="101"/>
      <c r="IH135" s="101"/>
      <c r="II135" s="101"/>
      <c r="IJ135" s="101"/>
      <c r="IK135" s="101"/>
      <c r="IL135" s="101"/>
      <c r="IM135" s="101"/>
      <c r="IN135" s="101"/>
      <c r="IO135" s="101"/>
      <c r="IP135" s="101"/>
      <c r="IQ135" s="101"/>
      <c r="IR135" s="101"/>
      <c r="IS135" s="101"/>
      <c r="IT135" s="101"/>
      <c r="IU135" s="101"/>
      <c r="IV135" s="101"/>
      <c r="IW135" s="101"/>
      <c r="IX135" s="101"/>
      <c r="IY135" s="101"/>
      <c r="IZ135" s="101"/>
      <c r="JA135" s="101"/>
      <c r="JB135" s="101"/>
      <c r="JC135" s="101"/>
      <c r="JD135" s="101"/>
      <c r="JE135" s="101"/>
      <c r="JF135" s="101"/>
      <c r="JG135" s="101"/>
      <c r="JH135" s="101"/>
      <c r="JI135" s="101"/>
      <c r="JJ135" s="101"/>
      <c r="JK135" s="101"/>
      <c r="JL135" s="101"/>
      <c r="JM135" s="101"/>
      <c r="JN135" s="101"/>
      <c r="JO135" s="101"/>
      <c r="JP135" s="101"/>
      <c r="JQ135" s="101"/>
      <c r="JR135" s="101"/>
      <c r="JS135" s="101"/>
      <c r="JT135" s="101"/>
      <c r="JU135" s="101"/>
      <c r="JV135" s="101"/>
      <c r="JW135" s="101"/>
      <c r="JX135" s="101"/>
      <c r="JY135" s="101"/>
      <c r="JZ135" s="101"/>
      <c r="KA135" s="101"/>
      <c r="KB135" s="101"/>
      <c r="KC135" s="101"/>
      <c r="KD135" s="101"/>
      <c r="KE135" s="101"/>
      <c r="KF135" s="101"/>
      <c r="KG135" s="101"/>
      <c r="KH135" s="101"/>
      <c r="KI135" s="101"/>
      <c r="KJ135" s="101"/>
      <c r="KK135" s="101"/>
      <c r="KL135" s="101"/>
      <c r="KM135" s="101"/>
      <c r="KN135" s="101"/>
      <c r="KO135" s="101"/>
      <c r="KP135" s="101"/>
      <c r="KQ135" s="101"/>
      <c r="KR135" s="101"/>
      <c r="KS135" s="101"/>
      <c r="KT135" s="101"/>
      <c r="KU135" s="101"/>
      <c r="KV135" s="101"/>
      <c r="KW135" s="101"/>
      <c r="KX135" s="101"/>
      <c r="KY135" s="101"/>
      <c r="KZ135" s="101"/>
      <c r="LA135" s="101"/>
      <c r="LB135" s="101"/>
      <c r="LC135" s="101"/>
      <c r="LD135" s="101"/>
      <c r="LE135" s="101"/>
      <c r="LF135" s="101"/>
      <c r="LG135" s="101"/>
      <c r="LH135" s="101"/>
      <c r="LI135" s="101"/>
      <c r="LJ135" s="101"/>
      <c r="LK135" s="101"/>
      <c r="LL135" s="101"/>
      <c r="LM135" s="101"/>
      <c r="LN135" s="101"/>
      <c r="LO135" s="101"/>
      <c r="LP135" s="101"/>
      <c r="LQ135" s="101"/>
      <c r="LR135" s="101"/>
      <c r="LS135" s="101"/>
      <c r="LT135" s="101"/>
      <c r="LU135" s="101"/>
      <c r="LV135" s="101"/>
      <c r="LW135" s="101"/>
      <c r="LX135" s="101"/>
      <c r="LY135" s="101"/>
      <c r="LZ135" s="101"/>
      <c r="MA135" s="101"/>
      <c r="MB135" s="101"/>
      <c r="MC135" s="101"/>
      <c r="MD135" s="101"/>
      <c r="ME135" s="101"/>
      <c r="MF135" s="101"/>
      <c r="MG135" s="101"/>
      <c r="MH135" s="101"/>
      <c r="MI135" s="101"/>
      <c r="MJ135" s="101"/>
      <c r="MK135" s="101"/>
      <c r="ML135" s="101"/>
      <c r="MM135" s="101"/>
      <c r="MN135" s="101"/>
      <c r="MO135" s="101"/>
      <c r="MP135" s="101"/>
      <c r="MQ135" s="101"/>
      <c r="MR135" s="101"/>
      <c r="MS135" s="101"/>
      <c r="MT135" s="101"/>
      <c r="MU135" s="101"/>
      <c r="MV135" s="101"/>
      <c r="MW135" s="101"/>
      <c r="MX135" s="101"/>
      <c r="MY135" s="101"/>
      <c r="MZ135" s="101"/>
      <c r="NA135" s="101"/>
      <c r="NB135" s="101"/>
      <c r="NC135" s="101"/>
      <c r="ND135" s="101"/>
      <c r="NE135" s="101"/>
      <c r="NF135" s="101"/>
      <c r="NG135" s="101"/>
      <c r="NH135" s="101"/>
      <c r="NI135" s="101"/>
      <c r="NJ135" s="101"/>
      <c r="NK135" s="101"/>
      <c r="NL135" s="101"/>
      <c r="NM135" s="101"/>
      <c r="NN135" s="101"/>
      <c r="NO135" s="101"/>
      <c r="NP135" s="101"/>
      <c r="NQ135" s="101"/>
      <c r="NR135" s="101"/>
      <c r="NS135" s="101"/>
      <c r="NT135" s="101"/>
      <c r="NU135" s="101"/>
      <c r="NV135" s="101"/>
      <c r="NW135" s="101"/>
      <c r="NX135" s="101"/>
      <c r="NY135" s="101"/>
      <c r="NZ135" s="101"/>
      <c r="OA135" s="101"/>
      <c r="OB135" s="101"/>
      <c r="OC135" s="101"/>
      <c r="OD135" s="101"/>
      <c r="OE135" s="101"/>
      <c r="OF135" s="101"/>
      <c r="OG135" s="101"/>
      <c r="OH135" s="101"/>
      <c r="OI135" s="101"/>
      <c r="OJ135" s="101"/>
      <c r="OK135" s="101"/>
      <c r="OL135" s="101"/>
      <c r="OM135" s="101"/>
      <c r="ON135" s="101"/>
      <c r="OO135" s="101"/>
      <c r="OP135" s="101"/>
      <c r="OQ135" s="101"/>
      <c r="OR135" s="101"/>
      <c r="OS135" s="101"/>
      <c r="OT135" s="101"/>
      <c r="OU135" s="101"/>
      <c r="OV135" s="101"/>
      <c r="OW135" s="101"/>
      <c r="OX135" s="101"/>
      <c r="OY135" s="101"/>
      <c r="OZ135" s="101"/>
      <c r="PA135" s="101"/>
      <c r="PB135" s="101"/>
      <c r="PC135" s="101"/>
      <c r="PD135" s="101"/>
      <c r="PE135" s="101"/>
      <c r="PF135" s="101"/>
      <c r="PG135" s="101"/>
      <c r="PH135" s="101"/>
      <c r="PI135" s="101"/>
      <c r="PJ135" s="101"/>
      <c r="PK135" s="101"/>
      <c r="PL135" s="101"/>
      <c r="PM135" s="101"/>
      <c r="PN135" s="101"/>
      <c r="PO135" s="101"/>
      <c r="PP135" s="101"/>
      <c r="PQ135" s="101"/>
      <c r="PR135" s="101"/>
      <c r="PS135" s="101"/>
      <c r="PT135" s="101"/>
      <c r="PU135" s="101"/>
      <c r="PV135" s="101"/>
      <c r="PW135" s="101"/>
      <c r="PX135" s="101"/>
      <c r="PY135" s="101"/>
      <c r="PZ135" s="101"/>
      <c r="QA135" s="101"/>
      <c r="QB135" s="101"/>
      <c r="QC135" s="101"/>
      <c r="QD135" s="101"/>
      <c r="QE135" s="101"/>
      <c r="QF135" s="101"/>
      <c r="QG135" s="101"/>
      <c r="QH135" s="101"/>
      <c r="QI135" s="101"/>
      <c r="QJ135" s="101"/>
      <c r="QK135" s="101"/>
      <c r="QL135" s="101"/>
      <c r="QM135" s="101"/>
      <c r="QN135" s="101"/>
      <c r="QO135" s="101"/>
      <c r="QP135" s="101"/>
      <c r="QQ135" s="101"/>
      <c r="QR135" s="101"/>
      <c r="QS135" s="101"/>
      <c r="QT135" s="101"/>
      <c r="QU135" s="101"/>
      <c r="QV135" s="101"/>
      <c r="QW135" s="101"/>
      <c r="QX135" s="101"/>
      <c r="QY135" s="101"/>
      <c r="QZ135" s="101"/>
      <c r="RA135" s="101"/>
      <c r="RB135" s="101"/>
      <c r="RC135" s="101"/>
      <c r="RD135" s="101"/>
      <c r="RE135" s="101"/>
      <c r="RF135" s="101"/>
      <c r="RG135" s="101"/>
      <c r="RH135" s="101"/>
      <c r="RI135" s="101"/>
      <c r="RJ135" s="101"/>
      <c r="RK135" s="101"/>
      <c r="RL135" s="101"/>
      <c r="RM135" s="101"/>
      <c r="RN135" s="101"/>
      <c r="RO135" s="101"/>
      <c r="RP135" s="101"/>
      <c r="RQ135" s="101"/>
      <c r="RR135" s="101"/>
      <c r="RS135" s="101"/>
      <c r="RT135" s="101"/>
      <c r="RU135" s="101"/>
      <c r="RV135" s="101"/>
      <c r="RW135" s="101"/>
      <c r="RX135" s="101"/>
      <c r="RY135" s="101"/>
      <c r="RZ135" s="101"/>
      <c r="SA135" s="101"/>
      <c r="SB135" s="101"/>
      <c r="SC135" s="101"/>
      <c r="SD135" s="101"/>
      <c r="SE135" s="101"/>
      <c r="SF135" s="101"/>
      <c r="SG135" s="101"/>
      <c r="SH135" s="101"/>
      <c r="SI135" s="101"/>
      <c r="SJ135" s="101"/>
      <c r="SK135" s="101"/>
      <c r="SL135" s="101"/>
      <c r="SM135" s="101"/>
      <c r="SN135" s="101"/>
      <c r="SO135" s="101"/>
      <c r="SP135" s="101"/>
      <c r="SQ135" s="101"/>
      <c r="SR135" s="101"/>
      <c r="SS135" s="101"/>
      <c r="ST135" s="101"/>
      <c r="SU135" s="101"/>
      <c r="SV135" s="101"/>
      <c r="SW135" s="101"/>
      <c r="SX135" s="101"/>
      <c r="SY135" s="101"/>
      <c r="SZ135" s="101"/>
      <c r="TA135" s="101"/>
      <c r="TB135" s="101"/>
      <c r="TC135" s="101"/>
      <c r="TD135" s="101"/>
      <c r="TE135" s="101"/>
      <c r="TF135" s="101"/>
      <c r="TG135" s="101"/>
      <c r="TH135" s="101"/>
      <c r="TI135" s="101"/>
      <c r="TJ135" s="101"/>
      <c r="TK135" s="101"/>
      <c r="TL135" s="101"/>
      <c r="TM135" s="101"/>
      <c r="TN135" s="101"/>
      <c r="TO135" s="101"/>
      <c r="TP135" s="101"/>
      <c r="TQ135" s="101"/>
      <c r="TR135" s="101"/>
      <c r="TS135" s="101"/>
      <c r="TT135" s="101"/>
      <c r="TU135" s="101"/>
      <c r="TV135" s="101"/>
      <c r="TW135" s="101"/>
      <c r="TX135" s="101"/>
      <c r="TY135" s="101"/>
      <c r="TZ135" s="101"/>
      <c r="UA135" s="101"/>
      <c r="UB135" s="101"/>
      <c r="UC135" s="101"/>
      <c r="UD135" s="101"/>
      <c r="UE135" s="101"/>
      <c r="UF135" s="101"/>
      <c r="UG135" s="101"/>
      <c r="UH135" s="101"/>
      <c r="UI135" s="101"/>
      <c r="UJ135" s="101"/>
      <c r="UK135" s="101"/>
      <c r="UL135" s="101"/>
      <c r="UM135" s="101"/>
      <c r="UN135" s="101"/>
      <c r="UO135" s="101"/>
      <c r="UP135" s="101"/>
      <c r="UQ135" s="101"/>
      <c r="UR135" s="101"/>
      <c r="US135" s="101"/>
      <c r="UT135" s="101"/>
      <c r="UU135" s="101"/>
      <c r="UV135" s="101"/>
      <c r="UW135" s="101"/>
      <c r="UX135" s="101"/>
      <c r="UY135" s="101"/>
      <c r="UZ135" s="101"/>
      <c r="VA135" s="101"/>
      <c r="VB135" s="101"/>
      <c r="VC135" s="101"/>
      <c r="VD135" s="101"/>
      <c r="VE135" s="101"/>
      <c r="VF135" s="101"/>
      <c r="VG135" s="101"/>
      <c r="VH135" s="101"/>
      <c r="VI135" s="101"/>
      <c r="VJ135" s="101"/>
      <c r="VK135" s="101"/>
      <c r="VL135" s="101"/>
      <c r="VM135" s="101"/>
      <c r="VN135" s="101"/>
      <c r="VO135" s="101"/>
      <c r="VP135" s="101"/>
      <c r="VQ135" s="101"/>
      <c r="VR135" s="101"/>
      <c r="VS135" s="101"/>
      <c r="VT135" s="101"/>
      <c r="VU135" s="101"/>
      <c r="VV135" s="101"/>
      <c r="VW135" s="101"/>
      <c r="VX135" s="101"/>
      <c r="VY135" s="101"/>
      <c r="VZ135" s="101"/>
      <c r="WA135" s="101"/>
      <c r="WB135" s="101"/>
      <c r="WC135" s="101"/>
      <c r="WD135" s="101"/>
      <c r="WE135" s="101"/>
      <c r="WF135" s="101"/>
      <c r="WG135" s="101"/>
      <c r="WH135" s="101"/>
      <c r="WI135" s="101"/>
      <c r="WJ135" s="101"/>
      <c r="WK135" s="101"/>
      <c r="WL135" s="101"/>
      <c r="WM135" s="101"/>
      <c r="WN135" s="101"/>
      <c r="WO135" s="101"/>
      <c r="WP135" s="101"/>
      <c r="WQ135" s="101"/>
      <c r="WR135" s="101"/>
      <c r="WS135" s="101"/>
      <c r="WT135" s="101"/>
      <c r="WU135" s="101"/>
      <c r="WV135" s="101"/>
      <c r="WW135" s="101"/>
      <c r="WX135" s="101"/>
      <c r="WY135" s="101"/>
      <c r="WZ135" s="101"/>
      <c r="XA135" s="101"/>
      <c r="XB135" s="101"/>
      <c r="XC135" s="101"/>
      <c r="XD135" s="101"/>
      <c r="XE135" s="101"/>
      <c r="XF135" s="101"/>
      <c r="XG135" s="101"/>
      <c r="XH135" s="101"/>
      <c r="XI135" s="101"/>
      <c r="XJ135" s="101"/>
      <c r="XK135" s="101"/>
      <c r="XL135" s="101"/>
      <c r="XM135" s="101"/>
      <c r="XN135" s="101"/>
      <c r="XO135" s="101"/>
      <c r="XP135" s="101"/>
      <c r="XQ135" s="101"/>
      <c r="XR135" s="101"/>
      <c r="XS135" s="101"/>
      <c r="XT135" s="101"/>
      <c r="XU135" s="101"/>
      <c r="XV135" s="101"/>
      <c r="XW135" s="101"/>
      <c r="XX135" s="101"/>
      <c r="XY135" s="101"/>
      <c r="XZ135" s="101"/>
      <c r="YA135" s="101"/>
      <c r="YB135" s="101"/>
      <c r="YC135" s="101"/>
      <c r="YD135" s="101"/>
      <c r="YE135" s="101"/>
      <c r="YF135" s="101"/>
      <c r="YG135" s="101"/>
      <c r="YH135" s="101"/>
      <c r="YI135" s="101"/>
      <c r="YJ135" s="101"/>
      <c r="YK135" s="101"/>
      <c r="YL135" s="101"/>
      <c r="YM135" s="101"/>
      <c r="YN135" s="101"/>
      <c r="YO135" s="101"/>
      <c r="YP135" s="101"/>
      <c r="YQ135" s="101"/>
      <c r="YR135" s="101"/>
      <c r="YS135" s="101"/>
      <c r="YT135" s="101"/>
      <c r="YU135" s="101"/>
      <c r="YV135" s="101"/>
      <c r="YW135" s="101"/>
      <c r="YX135" s="101"/>
      <c r="YY135" s="101"/>
      <c r="YZ135" s="101"/>
      <c r="ZA135" s="101"/>
      <c r="ZB135" s="101"/>
      <c r="ZC135" s="101"/>
      <c r="ZD135" s="101"/>
      <c r="ZE135" s="101"/>
      <c r="ZF135" s="101"/>
      <c r="ZG135" s="101"/>
      <c r="ZH135" s="101"/>
      <c r="ZI135" s="101"/>
      <c r="ZJ135" s="101"/>
      <c r="ZK135" s="101"/>
      <c r="ZL135" s="101"/>
      <c r="ZM135" s="101"/>
      <c r="ZN135" s="101"/>
      <c r="ZO135" s="101"/>
      <c r="ZP135" s="101"/>
      <c r="ZQ135" s="101"/>
      <c r="ZR135" s="101"/>
      <c r="ZS135" s="101"/>
      <c r="ZT135" s="101"/>
      <c r="ZU135" s="101"/>
      <c r="ZV135" s="101"/>
      <c r="ZW135" s="101"/>
      <c r="ZX135" s="101"/>
      <c r="ZY135" s="101"/>
      <c r="ZZ135" s="101"/>
      <c r="AAA135" s="101"/>
      <c r="AAB135" s="101"/>
      <c r="AAC135" s="101"/>
      <c r="AAD135" s="101"/>
      <c r="AAE135" s="101"/>
      <c r="AAF135" s="101"/>
      <c r="AAG135" s="101"/>
      <c r="AAH135" s="101"/>
      <c r="AAI135" s="101"/>
      <c r="AAJ135" s="101"/>
      <c r="AAK135" s="101"/>
      <c r="AAL135" s="101"/>
      <c r="AAM135" s="101"/>
      <c r="AAN135" s="101"/>
      <c r="AAO135" s="101"/>
      <c r="AAP135" s="101"/>
      <c r="AAQ135" s="101"/>
      <c r="AAR135" s="101"/>
      <c r="AAS135" s="101"/>
      <c r="AAT135" s="101"/>
      <c r="AAU135" s="101"/>
      <c r="AAV135" s="101"/>
      <c r="AAW135" s="101"/>
      <c r="AAX135" s="101"/>
      <c r="AAY135" s="101"/>
      <c r="AAZ135" s="101"/>
      <c r="ABA135" s="101"/>
      <c r="ABB135" s="101"/>
      <c r="ABC135" s="101"/>
      <c r="ABD135" s="101"/>
      <c r="ABE135" s="101"/>
      <c r="ABF135" s="101"/>
      <c r="ABG135" s="101"/>
      <c r="ABH135" s="101"/>
      <c r="ABI135" s="101"/>
      <c r="ABJ135" s="101"/>
      <c r="ABK135" s="101"/>
      <c r="ABL135" s="101"/>
      <c r="ABM135" s="101"/>
      <c r="ABN135" s="101"/>
      <c r="ABO135" s="101"/>
      <c r="ABP135" s="101"/>
      <c r="ABQ135" s="101"/>
      <c r="ABR135" s="101"/>
      <c r="ABS135" s="101"/>
      <c r="ABT135" s="101"/>
      <c r="ABU135" s="101"/>
      <c r="ABV135" s="101"/>
      <c r="ABW135" s="101"/>
      <c r="ABX135" s="101"/>
      <c r="ABY135" s="101"/>
      <c r="ABZ135" s="101"/>
      <c r="ACA135" s="101"/>
      <c r="ACB135" s="101"/>
      <c r="ACC135" s="101"/>
      <c r="ACD135" s="101"/>
      <c r="ACE135" s="101"/>
      <c r="ACF135" s="101"/>
      <c r="ACG135" s="101"/>
      <c r="ACH135" s="101"/>
      <c r="ACI135" s="101"/>
      <c r="ACJ135" s="101"/>
      <c r="ACK135" s="101"/>
      <c r="ACL135" s="101"/>
      <c r="ACM135" s="101"/>
      <c r="ACN135" s="101"/>
      <c r="ACO135" s="101"/>
      <c r="ACP135" s="101"/>
      <c r="ACQ135" s="101"/>
      <c r="ACR135" s="101"/>
      <c r="ACS135" s="101"/>
      <c r="ACT135" s="101"/>
      <c r="ACU135" s="101"/>
      <c r="ACV135" s="101"/>
      <c r="ACW135" s="101"/>
      <c r="ACX135" s="101"/>
      <c r="ACY135" s="101"/>
      <c r="ACZ135" s="101"/>
      <c r="ADA135" s="101"/>
      <c r="ADB135" s="101"/>
      <c r="ADC135" s="101"/>
      <c r="ADD135" s="101"/>
      <c r="ADE135" s="101"/>
      <c r="ADF135" s="101"/>
      <c r="ADG135" s="101"/>
      <c r="ADH135" s="101"/>
      <c r="ADI135" s="101"/>
      <c r="ADJ135" s="101"/>
      <c r="ADK135" s="101"/>
      <c r="ADL135" s="101"/>
      <c r="ADM135" s="101"/>
      <c r="ADN135" s="101"/>
      <c r="ADO135" s="101"/>
      <c r="ADP135" s="101"/>
      <c r="ADQ135" s="101"/>
      <c r="ADR135" s="101"/>
      <c r="ADS135" s="101"/>
      <c r="ADT135" s="101"/>
      <c r="ADU135" s="101"/>
      <c r="ADV135" s="101"/>
      <c r="ADW135" s="101"/>
      <c r="ADX135" s="101"/>
      <c r="ADY135" s="101"/>
      <c r="ADZ135" s="101"/>
      <c r="AEA135" s="101"/>
      <c r="AEB135" s="101"/>
      <c r="AEC135" s="101"/>
      <c r="AED135" s="101"/>
      <c r="AEE135" s="101"/>
      <c r="AEF135" s="101"/>
      <c r="AEG135" s="101"/>
      <c r="AEH135" s="101"/>
      <c r="AEI135" s="101"/>
      <c r="AEJ135" s="101"/>
      <c r="AEK135" s="101"/>
      <c r="AEL135" s="101"/>
      <c r="AEM135" s="101"/>
      <c r="AEN135" s="101"/>
      <c r="AEO135" s="101"/>
      <c r="AEP135" s="101"/>
      <c r="AEQ135" s="101"/>
      <c r="AER135" s="101"/>
      <c r="AES135" s="101"/>
      <c r="AET135" s="101"/>
      <c r="AEU135" s="101"/>
      <c r="AEV135" s="101"/>
      <c r="AEW135" s="101"/>
      <c r="AEX135" s="101"/>
      <c r="AEY135" s="101"/>
      <c r="AEZ135" s="101"/>
      <c r="AFA135" s="101"/>
      <c r="AFB135" s="101"/>
      <c r="AFC135" s="101"/>
      <c r="AFD135" s="101"/>
      <c r="AFE135" s="101"/>
      <c r="AFF135" s="101"/>
      <c r="AFG135" s="101"/>
      <c r="AFH135" s="101"/>
      <c r="AFI135" s="101"/>
      <c r="AFJ135" s="101"/>
      <c r="AFK135" s="101"/>
      <c r="AFL135" s="101"/>
      <c r="AFM135" s="101"/>
      <c r="AFN135" s="101"/>
      <c r="AFO135" s="101"/>
      <c r="AFP135" s="101"/>
      <c r="AFQ135" s="101"/>
      <c r="AFR135" s="101"/>
      <c r="AFS135" s="101"/>
      <c r="AFT135" s="101"/>
      <c r="AFU135" s="101"/>
      <c r="AFV135" s="101"/>
      <c r="AFW135" s="101"/>
      <c r="AFX135" s="101"/>
      <c r="AFY135" s="101"/>
      <c r="AFZ135" s="101"/>
      <c r="AGA135" s="101"/>
      <c r="AGB135" s="101"/>
      <c r="AGC135" s="101"/>
      <c r="AGD135" s="101"/>
      <c r="AGE135" s="101"/>
      <c r="AGF135" s="101"/>
      <c r="AGG135" s="101"/>
      <c r="AGH135" s="101"/>
      <c r="AGI135" s="101"/>
      <c r="AGJ135" s="101"/>
      <c r="AGK135" s="101"/>
      <c r="AGL135" s="101"/>
      <c r="AGM135" s="101"/>
      <c r="AGN135" s="101"/>
      <c r="AGO135" s="101"/>
      <c r="AGP135" s="101"/>
      <c r="AGQ135" s="101"/>
      <c r="AGR135" s="101"/>
      <c r="AGS135" s="101"/>
      <c r="AGT135" s="101"/>
      <c r="AGU135" s="101"/>
      <c r="AGV135" s="101"/>
      <c r="AGW135" s="101"/>
      <c r="AGX135" s="101"/>
      <c r="AGY135" s="101"/>
      <c r="AGZ135" s="101"/>
      <c r="AHA135" s="101"/>
      <c r="AHB135" s="101"/>
      <c r="AHC135" s="101"/>
      <c r="AHD135" s="101"/>
      <c r="AHE135" s="101"/>
      <c r="AHF135" s="101"/>
      <c r="AHG135" s="101"/>
      <c r="AHH135" s="101"/>
      <c r="AHI135" s="101"/>
      <c r="AHJ135" s="101"/>
      <c r="AHK135" s="101"/>
      <c r="AHL135" s="101"/>
      <c r="AHM135" s="101"/>
      <c r="AHN135" s="101"/>
      <c r="AHO135" s="101"/>
      <c r="AHP135" s="101"/>
      <c r="AHQ135" s="101"/>
      <c r="AHR135" s="101"/>
      <c r="AHS135" s="101"/>
      <c r="AHT135" s="101"/>
      <c r="AHU135" s="101"/>
      <c r="AHV135" s="101"/>
      <c r="AHW135" s="101"/>
      <c r="AHX135" s="101"/>
      <c r="AHY135" s="101"/>
      <c r="AHZ135" s="101"/>
      <c r="AIA135" s="101"/>
      <c r="AIB135" s="101"/>
      <c r="AIC135" s="101"/>
      <c r="AID135" s="101"/>
      <c r="AIE135" s="101"/>
      <c r="AIF135" s="101"/>
      <c r="AIG135" s="101"/>
      <c r="AIH135" s="101"/>
      <c r="AII135" s="101"/>
      <c r="AIJ135" s="101"/>
      <c r="AIK135" s="101"/>
      <c r="AIL135" s="101"/>
      <c r="AIM135" s="101"/>
      <c r="AIN135" s="101"/>
      <c r="AIO135" s="101"/>
      <c r="AIP135" s="101"/>
      <c r="AIQ135" s="101"/>
      <c r="AIR135" s="101"/>
      <c r="AIS135" s="101"/>
      <c r="AIT135" s="101"/>
      <c r="AIU135" s="101"/>
      <c r="AIV135" s="101"/>
      <c r="AIW135" s="101"/>
      <c r="AIX135" s="101"/>
      <c r="AIY135" s="101"/>
      <c r="AIZ135" s="101"/>
      <c r="AJA135" s="101"/>
      <c r="AJB135" s="101"/>
      <c r="AJC135" s="101"/>
      <c r="AJD135" s="101"/>
      <c r="AJE135" s="101"/>
      <c r="AJF135" s="101"/>
      <c r="AJG135" s="101"/>
      <c r="AJH135" s="101"/>
      <c r="AJI135" s="101"/>
      <c r="AJJ135" s="101"/>
      <c r="AJK135" s="101"/>
      <c r="AJL135" s="101"/>
      <c r="AJM135" s="101"/>
      <c r="AJN135" s="101"/>
      <c r="AJO135" s="101"/>
      <c r="AJP135" s="101"/>
      <c r="AJQ135" s="101"/>
      <c r="AJR135" s="101"/>
      <c r="AJS135" s="101"/>
      <c r="AJT135" s="101"/>
      <c r="AJU135" s="101"/>
      <c r="AJV135" s="101"/>
      <c r="AJW135" s="101"/>
      <c r="AJX135" s="101"/>
      <c r="AJY135" s="101"/>
      <c r="AJZ135" s="101"/>
      <c r="AKA135" s="101"/>
      <c r="AKB135" s="101"/>
      <c r="AKC135" s="101"/>
      <c r="AKD135" s="101"/>
      <c r="AKE135" s="101"/>
      <c r="AKF135" s="101"/>
      <c r="AKG135" s="101"/>
      <c r="AKH135" s="101"/>
      <c r="AKI135" s="101"/>
      <c r="AKJ135" s="101"/>
      <c r="AKK135" s="101"/>
      <c r="AKL135" s="101"/>
      <c r="AKM135" s="101"/>
      <c r="AKN135" s="101"/>
      <c r="AKO135" s="101"/>
      <c r="AKP135" s="101"/>
      <c r="AKQ135" s="101"/>
      <c r="AKR135" s="101"/>
      <c r="AKS135" s="101"/>
      <c r="AKT135" s="101"/>
      <c r="AKU135" s="101"/>
      <c r="AKV135" s="101"/>
      <c r="AKW135" s="101"/>
      <c r="AKX135" s="101"/>
      <c r="AKY135" s="101"/>
      <c r="AKZ135" s="101"/>
      <c r="ALA135" s="101"/>
      <c r="ALB135" s="101"/>
      <c r="ALC135" s="101"/>
      <c r="ALD135" s="101"/>
      <c r="ALE135" s="101"/>
      <c r="ALF135" s="101"/>
      <c r="ALG135" s="101"/>
      <c r="ALH135" s="101"/>
      <c r="ALI135" s="101"/>
      <c r="ALJ135" s="101"/>
      <c r="ALK135" s="101"/>
      <c r="ALL135" s="101"/>
      <c r="ALM135" s="101"/>
      <c r="ALN135" s="101"/>
      <c r="ALO135" s="101"/>
      <c r="ALP135" s="101"/>
      <c r="ALQ135" s="101"/>
      <c r="ALR135" s="101"/>
      <c r="ALS135" s="101"/>
      <c r="ALT135" s="101"/>
      <c r="ALU135" s="101"/>
      <c r="ALV135" s="101"/>
      <c r="ALW135" s="101"/>
      <c r="ALX135" s="101"/>
      <c r="ALY135" s="101"/>
      <c r="ALZ135" s="101"/>
      <c r="AMA135" s="101"/>
      <c r="AMB135" s="101"/>
      <c r="AMC135" s="101"/>
      <c r="AMD135" s="101"/>
      <c r="AME135" s="101"/>
      <c r="AMF135" s="101"/>
      <c r="AMG135" s="101"/>
      <c r="AMH135" s="101"/>
    </row>
    <row r="136" spans="1:1022" customFormat="1" x14ac:dyDescent="0.2">
      <c r="A136" s="152" t="s">
        <v>219</v>
      </c>
      <c r="B136" s="94" t="s">
        <v>218</v>
      </c>
      <c r="C136" s="29">
        <v>1</v>
      </c>
      <c r="D136" s="20" t="s">
        <v>51</v>
      </c>
      <c r="E136" s="48" t="s">
        <v>70</v>
      </c>
      <c r="F136" s="21"/>
      <c r="G136" s="22">
        <f>SUM(E136:F136)*C136</f>
        <v>0</v>
      </c>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1"/>
      <c r="BT136" s="101"/>
      <c r="BU136" s="101"/>
      <c r="BV136" s="101"/>
      <c r="BW136" s="101"/>
      <c r="BX136" s="101"/>
      <c r="BY136" s="101"/>
      <c r="BZ136" s="101"/>
      <c r="CA136" s="101"/>
      <c r="CB136" s="101"/>
      <c r="CC136" s="101"/>
      <c r="CD136" s="101"/>
      <c r="CE136" s="101"/>
      <c r="CF136" s="101"/>
      <c r="CG136" s="101"/>
      <c r="CH136" s="101"/>
      <c r="CI136" s="101"/>
      <c r="CJ136" s="101"/>
      <c r="CK136" s="101"/>
      <c r="CL136" s="101"/>
      <c r="CM136" s="101"/>
      <c r="CN136" s="101"/>
      <c r="CO136" s="101"/>
      <c r="CP136" s="101"/>
      <c r="CQ136" s="101"/>
      <c r="CR136" s="101"/>
      <c r="CS136" s="101"/>
      <c r="CT136" s="101"/>
      <c r="CU136" s="101"/>
      <c r="CV136" s="101"/>
      <c r="CW136" s="101"/>
      <c r="CX136" s="101"/>
      <c r="CY136" s="101"/>
      <c r="CZ136" s="101"/>
      <c r="DA136" s="101"/>
      <c r="DB136" s="101"/>
      <c r="DC136" s="101"/>
      <c r="DD136" s="101"/>
      <c r="DE136" s="101"/>
      <c r="DF136" s="101"/>
      <c r="DG136" s="101"/>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101"/>
      <c r="EC136" s="101"/>
      <c r="ED136" s="101"/>
      <c r="EE136" s="101"/>
      <c r="EF136" s="101"/>
      <c r="EG136" s="101"/>
      <c r="EH136" s="101"/>
      <c r="EI136" s="101"/>
      <c r="EJ136" s="101"/>
      <c r="EK136" s="101"/>
      <c r="EL136" s="101"/>
      <c r="EM136" s="101"/>
      <c r="EN136" s="101"/>
      <c r="EO136" s="101"/>
      <c r="EP136" s="101"/>
      <c r="EQ136" s="101"/>
      <c r="ER136" s="101"/>
      <c r="ES136" s="101"/>
      <c r="ET136" s="101"/>
      <c r="EU136" s="101"/>
      <c r="EV136" s="101"/>
      <c r="EW136" s="101"/>
      <c r="EX136" s="101"/>
      <c r="EY136" s="101"/>
      <c r="EZ136" s="101"/>
      <c r="FA136" s="101"/>
      <c r="FB136" s="101"/>
      <c r="FC136" s="101"/>
      <c r="FD136" s="101"/>
      <c r="FE136" s="101"/>
      <c r="FF136" s="101"/>
      <c r="FG136" s="101"/>
      <c r="FH136" s="101"/>
      <c r="FI136" s="101"/>
      <c r="FJ136" s="101"/>
      <c r="FK136" s="101"/>
      <c r="FL136" s="101"/>
      <c r="FM136" s="101"/>
      <c r="FN136" s="101"/>
      <c r="FO136" s="101"/>
      <c r="FP136" s="101"/>
      <c r="FQ136" s="101"/>
      <c r="FR136" s="101"/>
      <c r="FS136" s="101"/>
      <c r="FT136" s="101"/>
      <c r="FU136" s="101"/>
      <c r="FV136" s="101"/>
      <c r="FW136" s="101"/>
      <c r="FX136" s="101"/>
      <c r="FY136" s="101"/>
      <c r="FZ136" s="101"/>
      <c r="GA136" s="101"/>
      <c r="GB136" s="101"/>
      <c r="GC136" s="101"/>
      <c r="GD136" s="101"/>
      <c r="GE136" s="101"/>
      <c r="GF136" s="101"/>
      <c r="GG136" s="101"/>
      <c r="GH136" s="101"/>
      <c r="GI136" s="101"/>
      <c r="GJ136" s="101"/>
      <c r="GK136" s="101"/>
      <c r="GL136" s="101"/>
      <c r="GM136" s="101"/>
      <c r="GN136" s="101"/>
      <c r="GO136" s="101"/>
      <c r="GP136" s="101"/>
      <c r="GQ136" s="101"/>
      <c r="GR136" s="101"/>
      <c r="GS136" s="101"/>
      <c r="GT136" s="101"/>
      <c r="GU136" s="101"/>
      <c r="GV136" s="101"/>
      <c r="GW136" s="101"/>
      <c r="GX136" s="101"/>
      <c r="GY136" s="101"/>
      <c r="GZ136" s="101"/>
      <c r="HA136" s="101"/>
      <c r="HB136" s="101"/>
      <c r="HC136" s="101"/>
      <c r="HD136" s="101"/>
      <c r="HE136" s="101"/>
      <c r="HF136" s="101"/>
      <c r="HG136" s="101"/>
      <c r="HH136" s="101"/>
      <c r="HI136" s="101"/>
      <c r="HJ136" s="101"/>
      <c r="HK136" s="101"/>
      <c r="HL136" s="101"/>
      <c r="HM136" s="101"/>
      <c r="HN136" s="101"/>
      <c r="HO136" s="101"/>
      <c r="HP136" s="101"/>
      <c r="HQ136" s="101"/>
      <c r="HR136" s="101"/>
      <c r="HS136" s="101"/>
      <c r="HT136" s="101"/>
      <c r="HU136" s="101"/>
      <c r="HV136" s="101"/>
      <c r="HW136" s="101"/>
      <c r="HX136" s="101"/>
      <c r="HY136" s="101"/>
      <c r="HZ136" s="101"/>
      <c r="IA136" s="101"/>
      <c r="IB136" s="101"/>
      <c r="IC136" s="101"/>
      <c r="ID136" s="101"/>
      <c r="IE136" s="101"/>
      <c r="IF136" s="101"/>
      <c r="IG136" s="101"/>
      <c r="IH136" s="101"/>
      <c r="II136" s="101"/>
      <c r="IJ136" s="101"/>
      <c r="IK136" s="101"/>
      <c r="IL136" s="101"/>
      <c r="IM136" s="101"/>
      <c r="IN136" s="101"/>
      <c r="IO136" s="101"/>
      <c r="IP136" s="101"/>
      <c r="IQ136" s="101"/>
      <c r="IR136" s="101"/>
      <c r="IS136" s="101"/>
      <c r="IT136" s="101"/>
      <c r="IU136" s="101"/>
      <c r="IV136" s="101"/>
      <c r="IW136" s="101"/>
      <c r="IX136" s="101"/>
      <c r="IY136" s="101"/>
      <c r="IZ136" s="101"/>
      <c r="JA136" s="101"/>
      <c r="JB136" s="101"/>
      <c r="JC136" s="101"/>
      <c r="JD136" s="101"/>
      <c r="JE136" s="101"/>
      <c r="JF136" s="101"/>
      <c r="JG136" s="101"/>
      <c r="JH136" s="101"/>
      <c r="JI136" s="101"/>
      <c r="JJ136" s="101"/>
      <c r="JK136" s="101"/>
      <c r="JL136" s="101"/>
      <c r="JM136" s="101"/>
      <c r="JN136" s="101"/>
      <c r="JO136" s="101"/>
      <c r="JP136" s="101"/>
      <c r="JQ136" s="101"/>
      <c r="JR136" s="101"/>
      <c r="JS136" s="101"/>
      <c r="JT136" s="101"/>
      <c r="JU136" s="101"/>
      <c r="JV136" s="101"/>
      <c r="JW136" s="101"/>
      <c r="JX136" s="101"/>
      <c r="JY136" s="101"/>
      <c r="JZ136" s="101"/>
      <c r="KA136" s="101"/>
      <c r="KB136" s="101"/>
      <c r="KC136" s="101"/>
      <c r="KD136" s="101"/>
      <c r="KE136" s="101"/>
      <c r="KF136" s="101"/>
      <c r="KG136" s="101"/>
      <c r="KH136" s="101"/>
      <c r="KI136" s="101"/>
      <c r="KJ136" s="101"/>
      <c r="KK136" s="101"/>
      <c r="KL136" s="101"/>
      <c r="KM136" s="101"/>
      <c r="KN136" s="101"/>
      <c r="KO136" s="101"/>
      <c r="KP136" s="101"/>
      <c r="KQ136" s="101"/>
      <c r="KR136" s="101"/>
      <c r="KS136" s="101"/>
      <c r="KT136" s="101"/>
      <c r="KU136" s="101"/>
      <c r="KV136" s="101"/>
      <c r="KW136" s="101"/>
      <c r="KX136" s="101"/>
      <c r="KY136" s="101"/>
      <c r="KZ136" s="101"/>
      <c r="LA136" s="101"/>
      <c r="LB136" s="101"/>
      <c r="LC136" s="101"/>
      <c r="LD136" s="101"/>
      <c r="LE136" s="101"/>
      <c r="LF136" s="101"/>
      <c r="LG136" s="101"/>
      <c r="LH136" s="101"/>
      <c r="LI136" s="101"/>
      <c r="LJ136" s="101"/>
      <c r="LK136" s="101"/>
      <c r="LL136" s="101"/>
      <c r="LM136" s="101"/>
      <c r="LN136" s="101"/>
      <c r="LO136" s="101"/>
      <c r="LP136" s="101"/>
      <c r="LQ136" s="101"/>
      <c r="LR136" s="101"/>
      <c r="LS136" s="101"/>
      <c r="LT136" s="101"/>
      <c r="LU136" s="101"/>
      <c r="LV136" s="101"/>
      <c r="LW136" s="101"/>
      <c r="LX136" s="101"/>
      <c r="LY136" s="101"/>
      <c r="LZ136" s="101"/>
      <c r="MA136" s="101"/>
      <c r="MB136" s="101"/>
      <c r="MC136" s="101"/>
      <c r="MD136" s="101"/>
      <c r="ME136" s="101"/>
      <c r="MF136" s="101"/>
      <c r="MG136" s="101"/>
      <c r="MH136" s="101"/>
      <c r="MI136" s="101"/>
      <c r="MJ136" s="101"/>
      <c r="MK136" s="101"/>
      <c r="ML136" s="101"/>
      <c r="MM136" s="101"/>
      <c r="MN136" s="101"/>
      <c r="MO136" s="101"/>
      <c r="MP136" s="101"/>
      <c r="MQ136" s="101"/>
      <c r="MR136" s="101"/>
      <c r="MS136" s="101"/>
      <c r="MT136" s="101"/>
      <c r="MU136" s="101"/>
      <c r="MV136" s="101"/>
      <c r="MW136" s="101"/>
      <c r="MX136" s="101"/>
      <c r="MY136" s="101"/>
      <c r="MZ136" s="101"/>
      <c r="NA136" s="101"/>
      <c r="NB136" s="101"/>
      <c r="NC136" s="101"/>
      <c r="ND136" s="101"/>
      <c r="NE136" s="101"/>
      <c r="NF136" s="101"/>
      <c r="NG136" s="101"/>
      <c r="NH136" s="101"/>
      <c r="NI136" s="101"/>
      <c r="NJ136" s="101"/>
      <c r="NK136" s="101"/>
      <c r="NL136" s="101"/>
      <c r="NM136" s="101"/>
      <c r="NN136" s="101"/>
      <c r="NO136" s="101"/>
      <c r="NP136" s="101"/>
      <c r="NQ136" s="101"/>
      <c r="NR136" s="101"/>
      <c r="NS136" s="101"/>
      <c r="NT136" s="101"/>
      <c r="NU136" s="101"/>
      <c r="NV136" s="101"/>
      <c r="NW136" s="101"/>
      <c r="NX136" s="101"/>
      <c r="NY136" s="101"/>
      <c r="NZ136" s="101"/>
      <c r="OA136" s="101"/>
      <c r="OB136" s="101"/>
      <c r="OC136" s="101"/>
      <c r="OD136" s="101"/>
      <c r="OE136" s="101"/>
      <c r="OF136" s="101"/>
      <c r="OG136" s="101"/>
      <c r="OH136" s="101"/>
      <c r="OI136" s="101"/>
      <c r="OJ136" s="101"/>
      <c r="OK136" s="101"/>
      <c r="OL136" s="101"/>
      <c r="OM136" s="101"/>
      <c r="ON136" s="101"/>
      <c r="OO136" s="101"/>
      <c r="OP136" s="101"/>
      <c r="OQ136" s="101"/>
      <c r="OR136" s="101"/>
      <c r="OS136" s="101"/>
      <c r="OT136" s="101"/>
      <c r="OU136" s="101"/>
      <c r="OV136" s="101"/>
      <c r="OW136" s="101"/>
      <c r="OX136" s="101"/>
      <c r="OY136" s="101"/>
      <c r="OZ136" s="101"/>
      <c r="PA136" s="101"/>
      <c r="PB136" s="101"/>
      <c r="PC136" s="101"/>
      <c r="PD136" s="101"/>
      <c r="PE136" s="101"/>
      <c r="PF136" s="101"/>
      <c r="PG136" s="101"/>
      <c r="PH136" s="101"/>
      <c r="PI136" s="101"/>
      <c r="PJ136" s="101"/>
      <c r="PK136" s="101"/>
      <c r="PL136" s="101"/>
      <c r="PM136" s="101"/>
      <c r="PN136" s="101"/>
      <c r="PO136" s="101"/>
      <c r="PP136" s="101"/>
      <c r="PQ136" s="101"/>
      <c r="PR136" s="101"/>
      <c r="PS136" s="101"/>
      <c r="PT136" s="101"/>
      <c r="PU136" s="101"/>
      <c r="PV136" s="101"/>
      <c r="PW136" s="101"/>
      <c r="PX136" s="101"/>
      <c r="PY136" s="101"/>
      <c r="PZ136" s="101"/>
      <c r="QA136" s="101"/>
      <c r="QB136" s="101"/>
      <c r="QC136" s="101"/>
      <c r="QD136" s="101"/>
      <c r="QE136" s="101"/>
      <c r="QF136" s="101"/>
      <c r="QG136" s="101"/>
      <c r="QH136" s="101"/>
      <c r="QI136" s="101"/>
      <c r="QJ136" s="101"/>
      <c r="QK136" s="101"/>
      <c r="QL136" s="101"/>
      <c r="QM136" s="101"/>
      <c r="QN136" s="101"/>
      <c r="QO136" s="101"/>
      <c r="QP136" s="101"/>
      <c r="QQ136" s="101"/>
      <c r="QR136" s="101"/>
      <c r="QS136" s="101"/>
      <c r="QT136" s="101"/>
      <c r="QU136" s="101"/>
      <c r="QV136" s="101"/>
      <c r="QW136" s="101"/>
      <c r="QX136" s="101"/>
      <c r="QY136" s="101"/>
      <c r="QZ136" s="101"/>
      <c r="RA136" s="101"/>
      <c r="RB136" s="101"/>
      <c r="RC136" s="101"/>
      <c r="RD136" s="101"/>
      <c r="RE136" s="101"/>
      <c r="RF136" s="101"/>
      <c r="RG136" s="101"/>
      <c r="RH136" s="101"/>
      <c r="RI136" s="101"/>
      <c r="RJ136" s="101"/>
      <c r="RK136" s="101"/>
      <c r="RL136" s="101"/>
      <c r="RM136" s="101"/>
      <c r="RN136" s="101"/>
      <c r="RO136" s="101"/>
      <c r="RP136" s="101"/>
      <c r="RQ136" s="101"/>
      <c r="RR136" s="101"/>
      <c r="RS136" s="101"/>
      <c r="RT136" s="101"/>
      <c r="RU136" s="101"/>
      <c r="RV136" s="101"/>
      <c r="RW136" s="101"/>
      <c r="RX136" s="101"/>
      <c r="RY136" s="101"/>
      <c r="RZ136" s="101"/>
      <c r="SA136" s="101"/>
      <c r="SB136" s="101"/>
      <c r="SC136" s="101"/>
      <c r="SD136" s="101"/>
      <c r="SE136" s="101"/>
      <c r="SF136" s="101"/>
      <c r="SG136" s="101"/>
      <c r="SH136" s="101"/>
      <c r="SI136" s="101"/>
      <c r="SJ136" s="101"/>
      <c r="SK136" s="101"/>
      <c r="SL136" s="101"/>
      <c r="SM136" s="101"/>
      <c r="SN136" s="101"/>
      <c r="SO136" s="101"/>
      <c r="SP136" s="101"/>
      <c r="SQ136" s="101"/>
      <c r="SR136" s="101"/>
      <c r="SS136" s="101"/>
      <c r="ST136" s="101"/>
      <c r="SU136" s="101"/>
      <c r="SV136" s="101"/>
      <c r="SW136" s="101"/>
      <c r="SX136" s="101"/>
      <c r="SY136" s="101"/>
      <c r="SZ136" s="101"/>
      <c r="TA136" s="101"/>
      <c r="TB136" s="101"/>
      <c r="TC136" s="101"/>
      <c r="TD136" s="101"/>
      <c r="TE136" s="101"/>
      <c r="TF136" s="101"/>
      <c r="TG136" s="101"/>
      <c r="TH136" s="101"/>
      <c r="TI136" s="101"/>
      <c r="TJ136" s="101"/>
      <c r="TK136" s="101"/>
      <c r="TL136" s="101"/>
      <c r="TM136" s="101"/>
      <c r="TN136" s="101"/>
      <c r="TO136" s="101"/>
      <c r="TP136" s="101"/>
      <c r="TQ136" s="101"/>
      <c r="TR136" s="101"/>
      <c r="TS136" s="101"/>
      <c r="TT136" s="101"/>
      <c r="TU136" s="101"/>
      <c r="TV136" s="101"/>
      <c r="TW136" s="101"/>
      <c r="TX136" s="101"/>
      <c r="TY136" s="101"/>
      <c r="TZ136" s="101"/>
      <c r="UA136" s="101"/>
      <c r="UB136" s="101"/>
      <c r="UC136" s="101"/>
      <c r="UD136" s="101"/>
      <c r="UE136" s="101"/>
      <c r="UF136" s="101"/>
      <c r="UG136" s="101"/>
      <c r="UH136" s="101"/>
      <c r="UI136" s="101"/>
      <c r="UJ136" s="101"/>
      <c r="UK136" s="101"/>
      <c r="UL136" s="101"/>
      <c r="UM136" s="101"/>
      <c r="UN136" s="101"/>
      <c r="UO136" s="101"/>
      <c r="UP136" s="101"/>
      <c r="UQ136" s="101"/>
      <c r="UR136" s="101"/>
      <c r="US136" s="101"/>
      <c r="UT136" s="101"/>
      <c r="UU136" s="101"/>
      <c r="UV136" s="101"/>
      <c r="UW136" s="101"/>
      <c r="UX136" s="101"/>
      <c r="UY136" s="101"/>
      <c r="UZ136" s="101"/>
      <c r="VA136" s="101"/>
      <c r="VB136" s="101"/>
      <c r="VC136" s="101"/>
      <c r="VD136" s="101"/>
      <c r="VE136" s="101"/>
      <c r="VF136" s="101"/>
      <c r="VG136" s="101"/>
      <c r="VH136" s="101"/>
      <c r="VI136" s="101"/>
      <c r="VJ136" s="101"/>
      <c r="VK136" s="101"/>
      <c r="VL136" s="101"/>
      <c r="VM136" s="101"/>
      <c r="VN136" s="101"/>
      <c r="VO136" s="101"/>
      <c r="VP136" s="101"/>
      <c r="VQ136" s="101"/>
      <c r="VR136" s="101"/>
      <c r="VS136" s="101"/>
      <c r="VT136" s="101"/>
      <c r="VU136" s="101"/>
      <c r="VV136" s="101"/>
      <c r="VW136" s="101"/>
      <c r="VX136" s="101"/>
      <c r="VY136" s="101"/>
      <c r="VZ136" s="101"/>
      <c r="WA136" s="101"/>
      <c r="WB136" s="101"/>
      <c r="WC136" s="101"/>
      <c r="WD136" s="101"/>
      <c r="WE136" s="101"/>
      <c r="WF136" s="101"/>
      <c r="WG136" s="101"/>
      <c r="WH136" s="101"/>
      <c r="WI136" s="101"/>
      <c r="WJ136" s="101"/>
      <c r="WK136" s="101"/>
      <c r="WL136" s="101"/>
      <c r="WM136" s="101"/>
      <c r="WN136" s="101"/>
      <c r="WO136" s="101"/>
      <c r="WP136" s="101"/>
      <c r="WQ136" s="101"/>
      <c r="WR136" s="101"/>
      <c r="WS136" s="101"/>
      <c r="WT136" s="101"/>
      <c r="WU136" s="101"/>
      <c r="WV136" s="101"/>
      <c r="WW136" s="101"/>
      <c r="WX136" s="101"/>
      <c r="WY136" s="101"/>
      <c r="WZ136" s="101"/>
      <c r="XA136" s="101"/>
      <c r="XB136" s="101"/>
      <c r="XC136" s="101"/>
      <c r="XD136" s="101"/>
      <c r="XE136" s="101"/>
      <c r="XF136" s="101"/>
      <c r="XG136" s="101"/>
      <c r="XH136" s="101"/>
      <c r="XI136" s="101"/>
      <c r="XJ136" s="101"/>
      <c r="XK136" s="101"/>
      <c r="XL136" s="101"/>
      <c r="XM136" s="101"/>
      <c r="XN136" s="101"/>
      <c r="XO136" s="101"/>
      <c r="XP136" s="101"/>
      <c r="XQ136" s="101"/>
      <c r="XR136" s="101"/>
      <c r="XS136" s="101"/>
      <c r="XT136" s="101"/>
      <c r="XU136" s="101"/>
      <c r="XV136" s="101"/>
      <c r="XW136" s="101"/>
      <c r="XX136" s="101"/>
      <c r="XY136" s="101"/>
      <c r="XZ136" s="101"/>
      <c r="YA136" s="101"/>
      <c r="YB136" s="101"/>
      <c r="YC136" s="101"/>
      <c r="YD136" s="101"/>
      <c r="YE136" s="101"/>
      <c r="YF136" s="101"/>
      <c r="YG136" s="101"/>
      <c r="YH136" s="101"/>
      <c r="YI136" s="101"/>
      <c r="YJ136" s="101"/>
      <c r="YK136" s="101"/>
      <c r="YL136" s="101"/>
      <c r="YM136" s="101"/>
      <c r="YN136" s="101"/>
      <c r="YO136" s="101"/>
      <c r="YP136" s="101"/>
      <c r="YQ136" s="101"/>
      <c r="YR136" s="101"/>
      <c r="YS136" s="101"/>
      <c r="YT136" s="101"/>
      <c r="YU136" s="101"/>
      <c r="YV136" s="101"/>
      <c r="YW136" s="101"/>
      <c r="YX136" s="101"/>
      <c r="YY136" s="101"/>
      <c r="YZ136" s="101"/>
      <c r="ZA136" s="101"/>
      <c r="ZB136" s="101"/>
      <c r="ZC136" s="101"/>
      <c r="ZD136" s="101"/>
      <c r="ZE136" s="101"/>
      <c r="ZF136" s="101"/>
      <c r="ZG136" s="101"/>
      <c r="ZH136" s="101"/>
      <c r="ZI136" s="101"/>
      <c r="ZJ136" s="101"/>
      <c r="ZK136" s="101"/>
      <c r="ZL136" s="101"/>
      <c r="ZM136" s="101"/>
      <c r="ZN136" s="101"/>
      <c r="ZO136" s="101"/>
      <c r="ZP136" s="101"/>
      <c r="ZQ136" s="101"/>
      <c r="ZR136" s="101"/>
      <c r="ZS136" s="101"/>
      <c r="ZT136" s="101"/>
      <c r="ZU136" s="101"/>
      <c r="ZV136" s="101"/>
      <c r="ZW136" s="101"/>
      <c r="ZX136" s="101"/>
      <c r="ZY136" s="101"/>
      <c r="ZZ136" s="101"/>
      <c r="AAA136" s="101"/>
      <c r="AAB136" s="101"/>
      <c r="AAC136" s="101"/>
      <c r="AAD136" s="101"/>
      <c r="AAE136" s="101"/>
      <c r="AAF136" s="101"/>
      <c r="AAG136" s="101"/>
      <c r="AAH136" s="101"/>
      <c r="AAI136" s="101"/>
      <c r="AAJ136" s="101"/>
      <c r="AAK136" s="101"/>
      <c r="AAL136" s="101"/>
      <c r="AAM136" s="101"/>
      <c r="AAN136" s="101"/>
      <c r="AAO136" s="101"/>
      <c r="AAP136" s="101"/>
      <c r="AAQ136" s="101"/>
      <c r="AAR136" s="101"/>
      <c r="AAS136" s="101"/>
      <c r="AAT136" s="101"/>
      <c r="AAU136" s="101"/>
      <c r="AAV136" s="101"/>
      <c r="AAW136" s="101"/>
      <c r="AAX136" s="101"/>
      <c r="AAY136" s="101"/>
      <c r="AAZ136" s="101"/>
      <c r="ABA136" s="101"/>
      <c r="ABB136" s="101"/>
      <c r="ABC136" s="101"/>
      <c r="ABD136" s="101"/>
      <c r="ABE136" s="101"/>
      <c r="ABF136" s="101"/>
      <c r="ABG136" s="101"/>
      <c r="ABH136" s="101"/>
      <c r="ABI136" s="101"/>
      <c r="ABJ136" s="101"/>
      <c r="ABK136" s="101"/>
      <c r="ABL136" s="101"/>
      <c r="ABM136" s="101"/>
      <c r="ABN136" s="101"/>
      <c r="ABO136" s="101"/>
      <c r="ABP136" s="101"/>
      <c r="ABQ136" s="101"/>
      <c r="ABR136" s="101"/>
      <c r="ABS136" s="101"/>
      <c r="ABT136" s="101"/>
      <c r="ABU136" s="101"/>
      <c r="ABV136" s="101"/>
      <c r="ABW136" s="101"/>
      <c r="ABX136" s="101"/>
      <c r="ABY136" s="101"/>
      <c r="ABZ136" s="101"/>
      <c r="ACA136" s="101"/>
      <c r="ACB136" s="101"/>
      <c r="ACC136" s="101"/>
      <c r="ACD136" s="101"/>
      <c r="ACE136" s="101"/>
      <c r="ACF136" s="101"/>
      <c r="ACG136" s="101"/>
      <c r="ACH136" s="101"/>
      <c r="ACI136" s="101"/>
      <c r="ACJ136" s="101"/>
      <c r="ACK136" s="101"/>
      <c r="ACL136" s="101"/>
      <c r="ACM136" s="101"/>
      <c r="ACN136" s="101"/>
      <c r="ACO136" s="101"/>
      <c r="ACP136" s="101"/>
      <c r="ACQ136" s="101"/>
      <c r="ACR136" s="101"/>
      <c r="ACS136" s="101"/>
      <c r="ACT136" s="101"/>
      <c r="ACU136" s="101"/>
      <c r="ACV136" s="101"/>
      <c r="ACW136" s="101"/>
      <c r="ACX136" s="101"/>
      <c r="ACY136" s="101"/>
      <c r="ACZ136" s="101"/>
      <c r="ADA136" s="101"/>
      <c r="ADB136" s="101"/>
      <c r="ADC136" s="101"/>
      <c r="ADD136" s="101"/>
      <c r="ADE136" s="101"/>
      <c r="ADF136" s="101"/>
      <c r="ADG136" s="101"/>
      <c r="ADH136" s="101"/>
      <c r="ADI136" s="101"/>
      <c r="ADJ136" s="101"/>
      <c r="ADK136" s="101"/>
      <c r="ADL136" s="101"/>
      <c r="ADM136" s="101"/>
      <c r="ADN136" s="101"/>
      <c r="ADO136" s="101"/>
      <c r="ADP136" s="101"/>
      <c r="ADQ136" s="101"/>
      <c r="ADR136" s="101"/>
      <c r="ADS136" s="101"/>
      <c r="ADT136" s="101"/>
      <c r="ADU136" s="101"/>
      <c r="ADV136" s="101"/>
      <c r="ADW136" s="101"/>
      <c r="ADX136" s="101"/>
      <c r="ADY136" s="101"/>
      <c r="ADZ136" s="101"/>
      <c r="AEA136" s="101"/>
      <c r="AEB136" s="101"/>
      <c r="AEC136" s="101"/>
      <c r="AED136" s="101"/>
      <c r="AEE136" s="101"/>
      <c r="AEF136" s="101"/>
      <c r="AEG136" s="101"/>
      <c r="AEH136" s="101"/>
      <c r="AEI136" s="101"/>
      <c r="AEJ136" s="101"/>
      <c r="AEK136" s="101"/>
      <c r="AEL136" s="101"/>
      <c r="AEM136" s="101"/>
      <c r="AEN136" s="101"/>
      <c r="AEO136" s="101"/>
      <c r="AEP136" s="101"/>
      <c r="AEQ136" s="101"/>
      <c r="AER136" s="101"/>
      <c r="AES136" s="101"/>
      <c r="AET136" s="101"/>
      <c r="AEU136" s="101"/>
      <c r="AEV136" s="101"/>
      <c r="AEW136" s="101"/>
      <c r="AEX136" s="101"/>
      <c r="AEY136" s="101"/>
      <c r="AEZ136" s="101"/>
      <c r="AFA136" s="101"/>
      <c r="AFB136" s="101"/>
      <c r="AFC136" s="101"/>
      <c r="AFD136" s="101"/>
      <c r="AFE136" s="101"/>
      <c r="AFF136" s="101"/>
      <c r="AFG136" s="101"/>
      <c r="AFH136" s="101"/>
      <c r="AFI136" s="101"/>
      <c r="AFJ136" s="101"/>
      <c r="AFK136" s="101"/>
      <c r="AFL136" s="101"/>
      <c r="AFM136" s="101"/>
      <c r="AFN136" s="101"/>
      <c r="AFO136" s="101"/>
      <c r="AFP136" s="101"/>
      <c r="AFQ136" s="101"/>
      <c r="AFR136" s="101"/>
      <c r="AFS136" s="101"/>
      <c r="AFT136" s="101"/>
      <c r="AFU136" s="101"/>
      <c r="AFV136" s="101"/>
      <c r="AFW136" s="101"/>
      <c r="AFX136" s="101"/>
      <c r="AFY136" s="101"/>
      <c r="AFZ136" s="101"/>
      <c r="AGA136" s="101"/>
      <c r="AGB136" s="101"/>
      <c r="AGC136" s="101"/>
      <c r="AGD136" s="101"/>
      <c r="AGE136" s="101"/>
      <c r="AGF136" s="101"/>
      <c r="AGG136" s="101"/>
      <c r="AGH136" s="101"/>
      <c r="AGI136" s="101"/>
      <c r="AGJ136" s="101"/>
      <c r="AGK136" s="101"/>
      <c r="AGL136" s="101"/>
      <c r="AGM136" s="101"/>
      <c r="AGN136" s="101"/>
      <c r="AGO136" s="101"/>
      <c r="AGP136" s="101"/>
      <c r="AGQ136" s="101"/>
      <c r="AGR136" s="101"/>
      <c r="AGS136" s="101"/>
      <c r="AGT136" s="101"/>
      <c r="AGU136" s="101"/>
      <c r="AGV136" s="101"/>
      <c r="AGW136" s="101"/>
      <c r="AGX136" s="101"/>
      <c r="AGY136" s="101"/>
      <c r="AGZ136" s="101"/>
      <c r="AHA136" s="101"/>
      <c r="AHB136" s="101"/>
      <c r="AHC136" s="101"/>
      <c r="AHD136" s="101"/>
      <c r="AHE136" s="101"/>
      <c r="AHF136" s="101"/>
      <c r="AHG136" s="101"/>
      <c r="AHH136" s="101"/>
      <c r="AHI136" s="101"/>
      <c r="AHJ136" s="101"/>
      <c r="AHK136" s="101"/>
      <c r="AHL136" s="101"/>
      <c r="AHM136" s="101"/>
      <c r="AHN136" s="101"/>
      <c r="AHO136" s="101"/>
      <c r="AHP136" s="101"/>
      <c r="AHQ136" s="101"/>
      <c r="AHR136" s="101"/>
      <c r="AHS136" s="101"/>
      <c r="AHT136" s="101"/>
      <c r="AHU136" s="101"/>
      <c r="AHV136" s="101"/>
      <c r="AHW136" s="101"/>
      <c r="AHX136" s="101"/>
      <c r="AHY136" s="101"/>
      <c r="AHZ136" s="101"/>
      <c r="AIA136" s="101"/>
      <c r="AIB136" s="101"/>
      <c r="AIC136" s="101"/>
      <c r="AID136" s="101"/>
      <c r="AIE136" s="101"/>
      <c r="AIF136" s="101"/>
      <c r="AIG136" s="101"/>
      <c r="AIH136" s="101"/>
      <c r="AII136" s="101"/>
      <c r="AIJ136" s="101"/>
      <c r="AIK136" s="101"/>
      <c r="AIL136" s="101"/>
      <c r="AIM136" s="101"/>
      <c r="AIN136" s="101"/>
      <c r="AIO136" s="101"/>
      <c r="AIP136" s="101"/>
      <c r="AIQ136" s="101"/>
      <c r="AIR136" s="101"/>
      <c r="AIS136" s="101"/>
      <c r="AIT136" s="101"/>
      <c r="AIU136" s="101"/>
      <c r="AIV136" s="101"/>
      <c r="AIW136" s="101"/>
      <c r="AIX136" s="101"/>
      <c r="AIY136" s="101"/>
      <c r="AIZ136" s="101"/>
      <c r="AJA136" s="101"/>
      <c r="AJB136" s="101"/>
      <c r="AJC136" s="101"/>
      <c r="AJD136" s="101"/>
      <c r="AJE136" s="101"/>
      <c r="AJF136" s="101"/>
      <c r="AJG136" s="101"/>
      <c r="AJH136" s="101"/>
      <c r="AJI136" s="101"/>
      <c r="AJJ136" s="101"/>
      <c r="AJK136" s="101"/>
      <c r="AJL136" s="101"/>
      <c r="AJM136" s="101"/>
      <c r="AJN136" s="101"/>
      <c r="AJO136" s="101"/>
      <c r="AJP136" s="101"/>
      <c r="AJQ136" s="101"/>
      <c r="AJR136" s="101"/>
      <c r="AJS136" s="101"/>
      <c r="AJT136" s="101"/>
      <c r="AJU136" s="101"/>
      <c r="AJV136" s="101"/>
      <c r="AJW136" s="101"/>
      <c r="AJX136" s="101"/>
      <c r="AJY136" s="101"/>
      <c r="AJZ136" s="101"/>
      <c r="AKA136" s="101"/>
      <c r="AKB136" s="101"/>
      <c r="AKC136" s="101"/>
      <c r="AKD136" s="101"/>
      <c r="AKE136" s="101"/>
      <c r="AKF136" s="101"/>
      <c r="AKG136" s="101"/>
      <c r="AKH136" s="101"/>
      <c r="AKI136" s="101"/>
      <c r="AKJ136" s="101"/>
      <c r="AKK136" s="101"/>
      <c r="AKL136" s="101"/>
      <c r="AKM136" s="101"/>
      <c r="AKN136" s="101"/>
      <c r="AKO136" s="101"/>
      <c r="AKP136" s="101"/>
      <c r="AKQ136" s="101"/>
      <c r="AKR136" s="101"/>
      <c r="AKS136" s="101"/>
      <c r="AKT136" s="101"/>
      <c r="AKU136" s="101"/>
      <c r="AKV136" s="101"/>
      <c r="AKW136" s="101"/>
      <c r="AKX136" s="101"/>
      <c r="AKY136" s="101"/>
      <c r="AKZ136" s="101"/>
      <c r="ALA136" s="101"/>
      <c r="ALB136" s="101"/>
      <c r="ALC136" s="101"/>
      <c r="ALD136" s="101"/>
      <c r="ALE136" s="101"/>
      <c r="ALF136" s="101"/>
      <c r="ALG136" s="101"/>
      <c r="ALH136" s="101"/>
      <c r="ALI136" s="101"/>
      <c r="ALJ136" s="101"/>
      <c r="ALK136" s="101"/>
      <c r="ALL136" s="101"/>
      <c r="ALM136" s="101"/>
      <c r="ALN136" s="101"/>
      <c r="ALO136" s="101"/>
      <c r="ALP136" s="101"/>
      <c r="ALQ136" s="101"/>
      <c r="ALR136" s="101"/>
      <c r="ALS136" s="101"/>
      <c r="ALT136" s="101"/>
      <c r="ALU136" s="101"/>
      <c r="ALV136" s="101"/>
      <c r="ALW136" s="101"/>
      <c r="ALX136" s="101"/>
      <c r="ALY136" s="101"/>
      <c r="ALZ136" s="101"/>
      <c r="AMA136" s="101"/>
      <c r="AMB136" s="101"/>
      <c r="AMC136" s="101"/>
      <c r="AMD136" s="101"/>
      <c r="AME136" s="101"/>
      <c r="AMF136" s="101"/>
      <c r="AMG136" s="101"/>
      <c r="AMH136" s="101"/>
    </row>
    <row r="137" spans="1:1022" x14ac:dyDescent="0.2">
      <c r="A137" s="147">
        <v>3</v>
      </c>
      <c r="B137" s="148" t="s">
        <v>217</v>
      </c>
      <c r="C137" s="149"/>
      <c r="D137" s="29"/>
      <c r="E137" s="150"/>
      <c r="F137" s="150"/>
      <c r="G137" s="153"/>
    </row>
    <row r="138" spans="1:1022" x14ac:dyDescent="0.2">
      <c r="A138" s="152" t="s">
        <v>32</v>
      </c>
      <c r="B138" s="94" t="s">
        <v>216</v>
      </c>
      <c r="C138" s="29">
        <v>1</v>
      </c>
      <c r="D138" s="20" t="s">
        <v>51</v>
      </c>
      <c r="E138" s="21"/>
      <c r="F138" s="21"/>
      <c r="G138" s="22">
        <f>SUM(E138,F138)*C138</f>
        <v>0</v>
      </c>
      <c r="H138" s="95"/>
    </row>
    <row r="139" spans="1:1022" x14ac:dyDescent="0.2">
      <c r="A139" s="152" t="s">
        <v>41</v>
      </c>
      <c r="B139" s="94" t="s">
        <v>215</v>
      </c>
      <c r="C139" s="29">
        <v>1</v>
      </c>
      <c r="D139" s="20" t="s">
        <v>51</v>
      </c>
      <c r="E139" s="21"/>
      <c r="F139" s="21"/>
      <c r="G139" s="22">
        <f>SUM(E139,F139)*C139</f>
        <v>0</v>
      </c>
    </row>
    <row r="140" spans="1:1022" s="83" customFormat="1" x14ac:dyDescent="0.2">
      <c r="A140" s="152" t="s">
        <v>42</v>
      </c>
      <c r="B140" s="94" t="s">
        <v>214</v>
      </c>
      <c r="C140" s="29">
        <v>1</v>
      </c>
      <c r="D140" s="20" t="s">
        <v>46</v>
      </c>
      <c r="E140" s="21"/>
      <c r="F140" s="21"/>
      <c r="G140" s="22">
        <f>SUM(E140:F140)*C140</f>
        <v>0</v>
      </c>
    </row>
    <row r="141" spans="1:1022" s="8" customFormat="1" x14ac:dyDescent="0.2">
      <c r="A141" s="152" t="s">
        <v>43</v>
      </c>
      <c r="B141" s="94" t="s">
        <v>213</v>
      </c>
      <c r="C141" s="29">
        <v>1</v>
      </c>
      <c r="D141" s="20" t="s">
        <v>51</v>
      </c>
      <c r="E141" s="21"/>
      <c r="F141" s="21"/>
      <c r="G141" s="22">
        <f>SUM(E141:F141)*C141</f>
        <v>0</v>
      </c>
      <c r="H141" s="93"/>
    </row>
    <row r="142" spans="1:1022" s="8" customFormat="1" x14ac:dyDescent="0.2">
      <c r="A142" s="152" t="s">
        <v>44</v>
      </c>
      <c r="B142" s="94" t="s">
        <v>212</v>
      </c>
      <c r="C142" s="29">
        <v>1</v>
      </c>
      <c r="D142" s="20" t="s">
        <v>51</v>
      </c>
      <c r="E142" s="21"/>
      <c r="F142" s="21"/>
      <c r="G142" s="22">
        <f>SUM(E142:F142)*C142</f>
        <v>0</v>
      </c>
      <c r="H142" s="93"/>
    </row>
    <row r="143" spans="1:1022" x14ac:dyDescent="0.2">
      <c r="A143" s="147">
        <v>4</v>
      </c>
      <c r="B143" s="148" t="s">
        <v>211</v>
      </c>
      <c r="C143" s="149"/>
      <c r="D143" s="29"/>
      <c r="E143" s="150"/>
      <c r="F143" s="150"/>
      <c r="G143" s="153"/>
      <c r="H143" s="95"/>
    </row>
    <row r="144" spans="1:1022" s="8" customFormat="1" x14ac:dyDescent="0.2">
      <c r="A144" s="152" t="s">
        <v>210</v>
      </c>
      <c r="B144" s="94" t="s">
        <v>190</v>
      </c>
      <c r="C144" s="29">
        <v>50</v>
      </c>
      <c r="D144" s="20" t="s">
        <v>63</v>
      </c>
      <c r="E144" s="21"/>
      <c r="F144" s="21"/>
      <c r="G144" s="22">
        <f>SUM(E144:F144)*C144</f>
        <v>0</v>
      </c>
      <c r="H144" s="93"/>
    </row>
    <row r="145" spans="1:8" s="8" customFormat="1" x14ac:dyDescent="0.2">
      <c r="A145" s="152" t="s">
        <v>29</v>
      </c>
      <c r="B145" s="94" t="s">
        <v>209</v>
      </c>
      <c r="C145" s="29">
        <v>200</v>
      </c>
      <c r="D145" s="20" t="s">
        <v>31</v>
      </c>
      <c r="E145" s="21"/>
      <c r="F145" s="21"/>
      <c r="G145" s="22">
        <f>SUM(E145,F145)*C145</f>
        <v>0</v>
      </c>
      <c r="H145" s="93"/>
    </row>
    <row r="146" spans="1:8" ht="38.25" x14ac:dyDescent="0.2">
      <c r="A146" s="152" t="s">
        <v>144</v>
      </c>
      <c r="B146" s="94" t="s">
        <v>208</v>
      </c>
      <c r="C146" s="29">
        <v>1</v>
      </c>
      <c r="D146" s="20" t="s">
        <v>51</v>
      </c>
      <c r="E146" s="21"/>
      <c r="F146" s="21"/>
      <c r="G146" s="22">
        <f t="shared" ref="G146:G154" si="9">SUM(E146:F146)*C146</f>
        <v>0</v>
      </c>
    </row>
    <row r="147" spans="1:8" s="8" customFormat="1" x14ac:dyDescent="0.2">
      <c r="A147" s="152" t="s">
        <v>207</v>
      </c>
      <c r="B147" s="94" t="s">
        <v>206</v>
      </c>
      <c r="C147" s="29">
        <v>4</v>
      </c>
      <c r="D147" s="20" t="s">
        <v>31</v>
      </c>
      <c r="E147" s="21"/>
      <c r="F147" s="21"/>
      <c r="G147" s="22">
        <f t="shared" si="9"/>
        <v>0</v>
      </c>
      <c r="H147" s="93"/>
    </row>
    <row r="148" spans="1:8" s="8" customFormat="1" ht="25.5" x14ac:dyDescent="0.2">
      <c r="A148" s="152" t="s">
        <v>205</v>
      </c>
      <c r="B148" s="94" t="s">
        <v>204</v>
      </c>
      <c r="C148" s="29">
        <v>1</v>
      </c>
      <c r="D148" s="20" t="s">
        <v>51</v>
      </c>
      <c r="E148" s="21"/>
      <c r="F148" s="21"/>
      <c r="G148" s="22">
        <f t="shared" si="9"/>
        <v>0</v>
      </c>
      <c r="H148" s="93"/>
    </row>
    <row r="149" spans="1:8" s="8" customFormat="1" x14ac:dyDescent="0.2">
      <c r="A149" s="152" t="s">
        <v>203</v>
      </c>
      <c r="B149" s="94" t="s">
        <v>202</v>
      </c>
      <c r="C149" s="29">
        <v>1</v>
      </c>
      <c r="D149" s="20" t="s">
        <v>51</v>
      </c>
      <c r="E149" s="21"/>
      <c r="F149" s="21"/>
      <c r="G149" s="22">
        <f t="shared" si="9"/>
        <v>0</v>
      </c>
      <c r="H149" s="93"/>
    </row>
    <row r="150" spans="1:8" s="8" customFormat="1" x14ac:dyDescent="0.2">
      <c r="A150" s="152" t="s">
        <v>201</v>
      </c>
      <c r="B150" s="94" t="s">
        <v>200</v>
      </c>
      <c r="C150" s="29">
        <v>2</v>
      </c>
      <c r="D150" s="20" t="s">
        <v>51</v>
      </c>
      <c r="E150" s="21"/>
      <c r="F150" s="21"/>
      <c r="G150" s="22">
        <f t="shared" si="9"/>
        <v>0</v>
      </c>
      <c r="H150" s="93"/>
    </row>
    <row r="151" spans="1:8" s="8" customFormat="1" x14ac:dyDescent="0.2">
      <c r="A151" s="152" t="s">
        <v>199</v>
      </c>
      <c r="B151" s="94" t="s">
        <v>198</v>
      </c>
      <c r="C151" s="29">
        <v>1</v>
      </c>
      <c r="D151" s="20" t="s">
        <v>51</v>
      </c>
      <c r="E151" s="21"/>
      <c r="F151" s="21"/>
      <c r="G151" s="22">
        <f t="shared" si="9"/>
        <v>0</v>
      </c>
      <c r="H151" s="93"/>
    </row>
    <row r="152" spans="1:8" s="8" customFormat="1" ht="25.5" x14ac:dyDescent="0.2">
      <c r="A152" s="152" t="s">
        <v>197</v>
      </c>
      <c r="B152" s="94" t="s">
        <v>196</v>
      </c>
      <c r="C152" s="29">
        <v>4</v>
      </c>
      <c r="D152" s="20" t="s">
        <v>51</v>
      </c>
      <c r="E152" s="21"/>
      <c r="F152" s="21"/>
      <c r="G152" s="22">
        <f t="shared" si="9"/>
        <v>0</v>
      </c>
      <c r="H152" s="93"/>
    </row>
    <row r="153" spans="1:8" s="8" customFormat="1" x14ac:dyDescent="0.2">
      <c r="A153" s="152" t="s">
        <v>195</v>
      </c>
      <c r="B153" s="94" t="s">
        <v>194</v>
      </c>
      <c r="C153" s="29">
        <v>1</v>
      </c>
      <c r="D153" s="20" t="s">
        <v>51</v>
      </c>
      <c r="E153" s="21"/>
      <c r="F153" s="48" t="s">
        <v>70</v>
      </c>
      <c r="G153" s="22">
        <f t="shared" si="9"/>
        <v>0</v>
      </c>
      <c r="H153" s="93"/>
    </row>
    <row r="154" spans="1:8" s="8" customFormat="1" x14ac:dyDescent="0.2">
      <c r="A154" s="152" t="s">
        <v>193</v>
      </c>
      <c r="B154" s="94" t="s">
        <v>192</v>
      </c>
      <c r="C154" s="29">
        <v>3</v>
      </c>
      <c r="D154" s="20" t="s">
        <v>51</v>
      </c>
      <c r="E154" s="21"/>
      <c r="F154" s="21"/>
      <c r="G154" s="22">
        <f t="shared" si="9"/>
        <v>0</v>
      </c>
      <c r="H154" s="93"/>
    </row>
    <row r="155" spans="1:8" s="98" customFormat="1" x14ac:dyDescent="0.2">
      <c r="A155" s="81">
        <v>5</v>
      </c>
      <c r="B155" s="65" t="s">
        <v>191</v>
      </c>
      <c r="C155" s="100"/>
      <c r="D155" s="116"/>
      <c r="E155" s="99"/>
      <c r="F155" s="99"/>
      <c r="G155" s="74"/>
    </row>
    <row r="156" spans="1:8" s="98" customFormat="1" x14ac:dyDescent="0.2">
      <c r="A156" s="152" t="s">
        <v>20</v>
      </c>
      <c r="B156" s="94" t="s">
        <v>190</v>
      </c>
      <c r="C156" s="29">
        <v>50</v>
      </c>
      <c r="D156" s="20" t="s">
        <v>31</v>
      </c>
      <c r="E156" s="21"/>
      <c r="F156" s="21"/>
      <c r="G156" s="22">
        <f t="shared" ref="G156:G163" si="10">SUM(E156:F156)*C156</f>
        <v>0</v>
      </c>
    </row>
    <row r="157" spans="1:8" s="97" customFormat="1" x14ac:dyDescent="0.2">
      <c r="A157" s="152" t="s">
        <v>21</v>
      </c>
      <c r="B157" s="94" t="s">
        <v>189</v>
      </c>
      <c r="C157" s="29">
        <v>50</v>
      </c>
      <c r="D157" s="20" t="s">
        <v>31</v>
      </c>
      <c r="E157" s="21"/>
      <c r="F157" s="21"/>
      <c r="G157" s="22">
        <f t="shared" si="10"/>
        <v>0</v>
      </c>
    </row>
    <row r="158" spans="1:8" s="97" customFormat="1" x14ac:dyDescent="0.2">
      <c r="A158" s="152" t="s">
        <v>22</v>
      </c>
      <c r="B158" s="94" t="s">
        <v>188</v>
      </c>
      <c r="C158" s="29">
        <v>4</v>
      </c>
      <c r="D158" s="20" t="s">
        <v>31</v>
      </c>
      <c r="E158" s="21"/>
      <c r="F158" s="21"/>
      <c r="G158" s="22">
        <f t="shared" si="10"/>
        <v>0</v>
      </c>
    </row>
    <row r="159" spans="1:8" s="97" customFormat="1" x14ac:dyDescent="0.2">
      <c r="A159" s="152" t="s">
        <v>23</v>
      </c>
      <c r="B159" s="94" t="s">
        <v>187</v>
      </c>
      <c r="C159" s="29">
        <v>5</v>
      </c>
      <c r="D159" s="20" t="s">
        <v>51</v>
      </c>
      <c r="E159" s="21"/>
      <c r="F159" s="21"/>
      <c r="G159" s="22">
        <f t="shared" si="10"/>
        <v>0</v>
      </c>
    </row>
    <row r="160" spans="1:8" s="97" customFormat="1" x14ac:dyDescent="0.2">
      <c r="A160" s="152" t="s">
        <v>186</v>
      </c>
      <c r="B160" s="94" t="s">
        <v>185</v>
      </c>
      <c r="C160" s="29">
        <v>1</v>
      </c>
      <c r="D160" s="20" t="s">
        <v>51</v>
      </c>
      <c r="E160" s="21"/>
      <c r="F160" s="21"/>
      <c r="G160" s="22">
        <f t="shared" si="10"/>
        <v>0</v>
      </c>
    </row>
    <row r="161" spans="1:10" s="97" customFormat="1" x14ac:dyDescent="0.2">
      <c r="A161" s="152" t="s">
        <v>184</v>
      </c>
      <c r="B161" s="94" t="s">
        <v>183</v>
      </c>
      <c r="C161" s="29">
        <v>1</v>
      </c>
      <c r="D161" s="20" t="s">
        <v>51</v>
      </c>
      <c r="E161" s="21"/>
      <c r="F161" s="21"/>
      <c r="G161" s="22">
        <f t="shared" si="10"/>
        <v>0</v>
      </c>
    </row>
    <row r="162" spans="1:10" s="97" customFormat="1" x14ac:dyDescent="0.2">
      <c r="A162" s="152" t="s">
        <v>182</v>
      </c>
      <c r="B162" s="94" t="s">
        <v>181</v>
      </c>
      <c r="C162" s="29">
        <v>6</v>
      </c>
      <c r="D162" s="20" t="s">
        <v>51</v>
      </c>
      <c r="E162" s="21"/>
      <c r="F162" s="21"/>
      <c r="G162" s="22">
        <f t="shared" si="10"/>
        <v>0</v>
      </c>
    </row>
    <row r="163" spans="1:10" s="97" customFormat="1" x14ac:dyDescent="0.2">
      <c r="A163" s="152" t="s">
        <v>180</v>
      </c>
      <c r="B163" s="94" t="s">
        <v>179</v>
      </c>
      <c r="C163" s="29">
        <v>12</v>
      </c>
      <c r="D163" s="20" t="s">
        <v>31</v>
      </c>
      <c r="E163" s="21"/>
      <c r="F163" s="21"/>
      <c r="G163" s="22">
        <f t="shared" si="10"/>
        <v>0</v>
      </c>
    </row>
    <row r="164" spans="1:10" s="8" customFormat="1" x14ac:dyDescent="0.2">
      <c r="A164" s="147">
        <v>6</v>
      </c>
      <c r="B164" s="148" t="s">
        <v>317</v>
      </c>
      <c r="C164" s="149"/>
      <c r="D164" s="29"/>
      <c r="E164" s="150"/>
      <c r="F164" s="150"/>
      <c r="G164" s="153"/>
      <c r="H164" s="96"/>
      <c r="J164" s="1"/>
    </row>
    <row r="165" spans="1:10" x14ac:dyDescent="0.2">
      <c r="A165" s="152" t="s">
        <v>33</v>
      </c>
      <c r="B165" s="94" t="s">
        <v>178</v>
      </c>
      <c r="C165" s="29">
        <v>20</v>
      </c>
      <c r="D165" s="20" t="s">
        <v>31</v>
      </c>
      <c r="E165" s="21"/>
      <c r="F165" s="21"/>
      <c r="G165" s="22">
        <f>SUMPRODUCT(E165:F165)*C165</f>
        <v>0</v>
      </c>
      <c r="H165" s="96"/>
    </row>
    <row r="166" spans="1:10" x14ac:dyDescent="0.2">
      <c r="A166" s="152" t="s">
        <v>61</v>
      </c>
      <c r="B166" s="94" t="s">
        <v>177</v>
      </c>
      <c r="C166" s="29">
        <v>200</v>
      </c>
      <c r="D166" s="20" t="s">
        <v>31</v>
      </c>
      <c r="E166" s="21"/>
      <c r="F166" s="21"/>
      <c r="G166" s="22">
        <f>SUMPRODUCT(E166:F166)*C166</f>
        <v>0</v>
      </c>
      <c r="H166" s="96"/>
    </row>
    <row r="167" spans="1:10" s="8" customFormat="1" x14ac:dyDescent="0.2">
      <c r="A167" s="152" t="s">
        <v>53</v>
      </c>
      <c r="B167" s="94" t="s">
        <v>176</v>
      </c>
      <c r="C167" s="29">
        <v>5</v>
      </c>
      <c r="D167" s="20" t="s">
        <v>51</v>
      </c>
      <c r="E167" s="48" t="s">
        <v>70</v>
      </c>
      <c r="F167" s="21"/>
      <c r="G167" s="22">
        <f>SUMPRODUCT(E167:F167)*C167</f>
        <v>0</v>
      </c>
      <c r="H167" s="75"/>
      <c r="J167" s="1"/>
    </row>
    <row r="168" spans="1:10" x14ac:dyDescent="0.2">
      <c r="A168" s="147">
        <v>7</v>
      </c>
      <c r="B168" s="148" t="s">
        <v>175</v>
      </c>
      <c r="C168" s="149" t="s">
        <v>174</v>
      </c>
      <c r="D168" s="29"/>
      <c r="E168" s="150"/>
      <c r="F168" s="150"/>
      <c r="G168" s="153"/>
      <c r="H168" s="95"/>
    </row>
    <row r="169" spans="1:10" ht="25.5" x14ac:dyDescent="0.2">
      <c r="A169" s="152" t="s">
        <v>34</v>
      </c>
      <c r="B169" s="94" t="s">
        <v>173</v>
      </c>
      <c r="C169" s="29">
        <v>1</v>
      </c>
      <c r="D169" s="20" t="s">
        <v>51</v>
      </c>
      <c r="E169" s="48" t="s">
        <v>50</v>
      </c>
      <c r="F169" s="21"/>
      <c r="G169" s="22">
        <f>SUM(E169:F169)*C169</f>
        <v>0</v>
      </c>
    </row>
    <row r="170" spans="1:10" s="8" customFormat="1" x14ac:dyDescent="0.2">
      <c r="A170" s="152" t="s">
        <v>35</v>
      </c>
      <c r="B170" s="94" t="s">
        <v>172</v>
      </c>
      <c r="C170" s="29">
        <v>1</v>
      </c>
      <c r="D170" s="20" t="s">
        <v>51</v>
      </c>
      <c r="E170" s="21"/>
      <c r="F170" s="21"/>
      <c r="G170" s="22">
        <f>SUM(E170:F170)*C170</f>
        <v>0</v>
      </c>
      <c r="H170" s="93"/>
    </row>
    <row r="171" spans="1:10" s="8" customFormat="1" x14ac:dyDescent="0.2">
      <c r="A171" s="152" t="s">
        <v>171</v>
      </c>
      <c r="B171" s="94" t="s">
        <v>170</v>
      </c>
      <c r="C171" s="29">
        <v>1</v>
      </c>
      <c r="D171" s="20" t="s">
        <v>46</v>
      </c>
      <c r="E171" s="21"/>
      <c r="F171" s="21"/>
      <c r="G171" s="22">
        <f>SUM(E171:F171)*C171</f>
        <v>0</v>
      </c>
      <c r="H171" s="93"/>
    </row>
    <row r="172" spans="1:10" s="83" customFormat="1" ht="25.5" x14ac:dyDescent="0.2">
      <c r="A172" s="152" t="s">
        <v>169</v>
      </c>
      <c r="B172" s="94" t="s">
        <v>168</v>
      </c>
      <c r="C172" s="29">
        <v>1</v>
      </c>
      <c r="D172" s="20" t="s">
        <v>51</v>
      </c>
      <c r="E172" s="21"/>
      <c r="F172" s="21"/>
      <c r="G172" s="22">
        <f>SUM(E172:F172)*C172</f>
        <v>0</v>
      </c>
    </row>
    <row r="173" spans="1:10" x14ac:dyDescent="0.2">
      <c r="A173" s="152" t="s">
        <v>167</v>
      </c>
      <c r="B173" s="94" t="s">
        <v>166</v>
      </c>
      <c r="C173" s="29">
        <v>5</v>
      </c>
      <c r="D173" s="20" t="s">
        <v>51</v>
      </c>
      <c r="E173" s="21"/>
      <c r="F173" s="21"/>
      <c r="G173" s="22">
        <f>SUM(E173:F173)*C173</f>
        <v>0</v>
      </c>
    </row>
    <row r="174" spans="1:10" s="83" customFormat="1" x14ac:dyDescent="0.2">
      <c r="A174" s="92"/>
      <c r="B174" s="171" t="s">
        <v>165</v>
      </c>
      <c r="C174" s="171"/>
      <c r="D174" s="171"/>
      <c r="E174" s="91">
        <f>SUMPRODUCT(E114:E173,$C114:$C173)</f>
        <v>0</v>
      </c>
      <c r="F174" s="91">
        <f>SUMPRODUCT(F114:F173,$C114:$C173)</f>
        <v>0</v>
      </c>
      <c r="G174" s="90">
        <f>SUM(G114:G173)</f>
        <v>0</v>
      </c>
    </row>
    <row r="175" spans="1:10" s="83" customFormat="1" ht="15.75" thickBot="1" x14ac:dyDescent="0.25">
      <c r="A175" s="89"/>
      <c r="B175" s="172" t="s">
        <v>164</v>
      </c>
      <c r="C175" s="172"/>
      <c r="D175" s="172"/>
      <c r="E175" s="117">
        <f>E174+E111</f>
        <v>0</v>
      </c>
      <c r="F175" s="117">
        <f t="shared" ref="F175:G175" si="11">F174+F111</f>
        <v>0</v>
      </c>
      <c r="G175" s="110">
        <f t="shared" si="11"/>
        <v>0</v>
      </c>
    </row>
    <row r="176" spans="1:10" s="83" customFormat="1" ht="15.75" thickBot="1" x14ac:dyDescent="0.25">
      <c r="A176" s="89"/>
      <c r="B176" s="172" t="s">
        <v>47</v>
      </c>
      <c r="C176" s="172"/>
      <c r="D176" s="172"/>
      <c r="E176" s="117">
        <f>TRUNC(E175*(1+'[1]Planilha de Orçamento'!$G$3),2)</f>
        <v>0</v>
      </c>
      <c r="F176" s="117">
        <f>TRUNC(F175*(1+'[1]Planilha de Orçamento'!$G$3),2)</f>
        <v>0</v>
      </c>
      <c r="G176" s="110">
        <f>TRUNC(G175*(1+'[1]Planilha de Orçamento'!$G$3),2)</f>
        <v>0</v>
      </c>
    </row>
    <row r="177" spans="1:7" s="83" customFormat="1" x14ac:dyDescent="0.2">
      <c r="A177" s="88"/>
      <c r="B177" s="87"/>
      <c r="C177" s="86"/>
      <c r="D177" s="85"/>
      <c r="E177" s="84"/>
      <c r="F177" s="84"/>
      <c r="G177" s="84"/>
    </row>
    <row r="178" spans="1:7" s="83" customFormat="1" x14ac:dyDescent="0.2">
      <c r="A178" s="88"/>
      <c r="B178" s="87"/>
      <c r="C178" s="86"/>
      <c r="D178" s="85"/>
      <c r="E178" s="84"/>
      <c r="F178" s="84"/>
      <c r="G178" s="84"/>
    </row>
    <row r="179" spans="1:7" s="83" customFormat="1" x14ac:dyDescent="0.2">
      <c r="A179" s="88"/>
      <c r="B179" s="87"/>
      <c r="C179" s="86"/>
      <c r="D179" s="85"/>
      <c r="E179" s="84"/>
      <c r="F179" s="84"/>
      <c r="G179" s="84"/>
    </row>
    <row r="180" spans="1:7" s="83" customFormat="1" x14ac:dyDescent="0.2">
      <c r="A180" s="88"/>
      <c r="B180" s="87"/>
      <c r="C180" s="86"/>
      <c r="D180" s="85"/>
      <c r="E180" s="84"/>
      <c r="F180" s="84"/>
      <c r="G180" s="84"/>
    </row>
    <row r="181" spans="1:7" s="83" customFormat="1" x14ac:dyDescent="0.2">
      <c r="A181" s="88"/>
      <c r="B181" s="87"/>
      <c r="C181" s="86"/>
      <c r="D181" s="85"/>
      <c r="E181" s="84"/>
      <c r="F181" s="84"/>
      <c r="G181" s="84"/>
    </row>
  </sheetData>
  <sheetProtection algorithmName="SHA-512" hashValue="EGPiuxqjj5tELhzh9V+9t+LA1SZudO2GfOphSw15Ji34AGqjXbGdE6CiJ4vo2vq+2CqO+ztvE+50aKhX5YgDgA==" saltValue="/JZ/vkO2CUzmU3SnLjZA1A==" spinCount="100000" sheet="1" selectLockedCells="1"/>
  <mergeCells count="21">
    <mergeCell ref="B174:D174"/>
    <mergeCell ref="B176:D176"/>
    <mergeCell ref="B175:D175"/>
    <mergeCell ref="G12:G13"/>
    <mergeCell ref="B111:D111"/>
    <mergeCell ref="A1:G1"/>
    <mergeCell ref="B12:B13"/>
    <mergeCell ref="D12:D13"/>
    <mergeCell ref="A7:G7"/>
    <mergeCell ref="C12:C13"/>
    <mergeCell ref="A12:A13"/>
    <mergeCell ref="E12:F12"/>
    <mergeCell ref="A6:G6"/>
    <mergeCell ref="A10:G10"/>
    <mergeCell ref="B3:C3"/>
    <mergeCell ref="E2:F2"/>
    <mergeCell ref="E3:F3"/>
    <mergeCell ref="E4:F4"/>
    <mergeCell ref="E5:F5"/>
    <mergeCell ref="D8:E8"/>
    <mergeCell ref="D9:G9"/>
  </mergeCells>
  <phoneticPr fontId="18" type="noConversion"/>
  <conditionalFormatting sqref="B100 B66:B67 F45:F46 B107 F107 B110:B111">
    <cfRule type="containsText" dxfId="92" priority="4780" stopIfTrue="1" operator="containsText" text="x,xx">
      <formula>NOT(ISERROR(SEARCH("x,xx",B45)))</formula>
    </cfRule>
  </conditionalFormatting>
  <conditionalFormatting sqref="B11">
    <cfRule type="containsText" dxfId="91" priority="4759" stopIfTrue="1" operator="containsText" text="x,xx">
      <formula>NOT(ISERROR(SEARCH("x,xx",B11)))</formula>
    </cfRule>
  </conditionalFormatting>
  <conditionalFormatting sqref="G11">
    <cfRule type="containsText" dxfId="90" priority="4758" stopIfTrue="1" operator="containsText" text="x,xx">
      <formula>NOT(ISERROR(SEARCH("x,xx",G11)))</formula>
    </cfRule>
  </conditionalFormatting>
  <conditionalFormatting sqref="B14">
    <cfRule type="containsText" dxfId="89" priority="4322" stopIfTrue="1" operator="containsText" text="x,xx">
      <formula>NOT(ISERROR(SEARCH("x,xx",B14)))</formula>
    </cfRule>
  </conditionalFormatting>
  <conditionalFormatting sqref="B96">
    <cfRule type="containsText" dxfId="88" priority="3559" stopIfTrue="1" operator="containsText" text="x,xx">
      <formula>NOT(ISERROR(SEARCH("x,xx",B96)))</formula>
    </cfRule>
  </conditionalFormatting>
  <conditionalFormatting sqref="B75">
    <cfRule type="containsText" dxfId="87" priority="3575" stopIfTrue="1" operator="containsText" text="x,xx">
      <formula>NOT(ISERROR(SEARCH("x,xx",B75)))</formula>
    </cfRule>
  </conditionalFormatting>
  <conditionalFormatting sqref="B94:B95">
    <cfRule type="containsText" dxfId="86" priority="3565" stopIfTrue="1" operator="containsText" text="x,xx">
      <formula>NOT(ISERROR(SEARCH("x,xx",B94)))</formula>
    </cfRule>
  </conditionalFormatting>
  <conditionalFormatting sqref="B98">
    <cfRule type="containsText" dxfId="85" priority="3368" stopIfTrue="1" operator="containsText" text="x,xx">
      <formula>NOT(ISERROR(SEARCH("x,xx",B98)))</formula>
    </cfRule>
  </conditionalFormatting>
  <conditionalFormatting sqref="B65">
    <cfRule type="containsText" dxfId="84" priority="3212" stopIfTrue="1" operator="containsText" text="x,xx">
      <formula>NOT(ISERROR(SEARCH("x,xx",B65)))</formula>
    </cfRule>
  </conditionalFormatting>
  <conditionalFormatting sqref="B58">
    <cfRule type="containsText" dxfId="83" priority="1651" stopIfTrue="1" operator="containsText" text="x,xx">
      <formula>NOT(ISERROR(SEARCH("x,xx",B58)))</formula>
    </cfRule>
  </conditionalFormatting>
  <conditionalFormatting sqref="B69">
    <cfRule type="containsText" dxfId="82" priority="1631" stopIfTrue="1" operator="containsText" text="x,xx">
      <formula>NOT(ISERROR(SEARCH("x,xx",B69)))</formula>
    </cfRule>
  </conditionalFormatting>
  <conditionalFormatting sqref="B78">
    <cfRule type="containsText" dxfId="81" priority="1647" stopIfTrue="1" operator="containsText" text="x,xx">
      <formula>NOT(ISERROR(SEARCH("x,xx",B78)))</formula>
    </cfRule>
  </conditionalFormatting>
  <conditionalFormatting sqref="B74">
    <cfRule type="containsText" dxfId="80" priority="1639" stopIfTrue="1" operator="containsText" text="x,xx">
      <formula>NOT(ISERROR(SEARCH("x,xx",B74)))</formula>
    </cfRule>
  </conditionalFormatting>
  <conditionalFormatting sqref="B93">
    <cfRule type="containsText" dxfId="79" priority="1627" stopIfTrue="1" operator="containsText" text="x,xx">
      <formula>NOT(ISERROR(SEARCH("x,xx",B93)))</formula>
    </cfRule>
  </conditionalFormatting>
  <conditionalFormatting sqref="G22:G23 G16 G45:G46">
    <cfRule type="containsText" dxfId="78" priority="4866" stopIfTrue="1" operator="containsText" text="x,xx">
      <formula>NOT(ISERROR(SEARCH("x,xx",#REF!)))</formula>
    </cfRule>
  </conditionalFormatting>
  <conditionalFormatting sqref="G27:G33">
    <cfRule type="containsText" dxfId="77" priority="5212" stopIfTrue="1" operator="containsText" text="x,xx">
      <formula>NOT(ISERROR(SEARCH("x,xx",#REF!)))</formula>
    </cfRule>
  </conditionalFormatting>
  <conditionalFormatting sqref="G19 G25:G26">
    <cfRule type="containsText" dxfId="76" priority="5451" stopIfTrue="1" operator="containsText" text="x,xx">
      <formula>NOT(ISERROR(SEARCH("x,xx",#REF!)))</formula>
    </cfRule>
  </conditionalFormatting>
  <conditionalFormatting sqref="B20 B15 B24 G21">
    <cfRule type="containsText" dxfId="75" priority="6684" stopIfTrue="1" operator="containsText" text="x,xx">
      <formula>NOT(ISERROR(SEARCH("x,xx",#REF!)))</formula>
    </cfRule>
  </conditionalFormatting>
  <conditionalFormatting sqref="G17:G18">
    <cfRule type="containsText" dxfId="74" priority="6695" stopIfTrue="1" operator="containsText" text="x,xx">
      <formula>NOT(ISERROR(SEARCH("x,xx",#REF!)))</formula>
    </cfRule>
  </conditionalFormatting>
  <conditionalFormatting sqref="G34:G37">
    <cfRule type="containsText" dxfId="73" priority="807" stopIfTrue="1" operator="containsText" text="x,xx">
      <formula>NOT(ISERROR(SEARCH("x,xx",#REF!)))</formula>
    </cfRule>
  </conditionalFormatting>
  <conditionalFormatting sqref="B37">
    <cfRule type="containsText" dxfId="72" priority="803" stopIfTrue="1" operator="containsText" text="x,xx">
      <formula>NOT(ISERROR(SEARCH("x,xx",B37)))</formula>
    </cfRule>
  </conditionalFormatting>
  <conditionalFormatting sqref="B59">
    <cfRule type="containsText" dxfId="71" priority="787" stopIfTrue="1" operator="containsText" text="x,xx">
      <formula>NOT(ISERROR(SEARCH("x,xx",B59)))</formula>
    </cfRule>
  </conditionalFormatting>
  <conditionalFormatting sqref="B68">
    <cfRule type="containsText" dxfId="70" priority="782" stopIfTrue="1" operator="containsText" text="x,xx">
      <formula>NOT(ISERROR(SEARCH("x,xx",B68)))</formula>
    </cfRule>
  </conditionalFormatting>
  <conditionalFormatting sqref="G73">
    <cfRule type="containsText" dxfId="69" priority="736" stopIfTrue="1" operator="containsText" text="x,xx">
      <formula>NOT(ISERROR(SEARCH("x,xx",G73)))</formula>
    </cfRule>
  </conditionalFormatting>
  <conditionalFormatting sqref="B99">
    <cfRule type="containsText" dxfId="68" priority="717" stopIfTrue="1" operator="containsText" text="x,xx">
      <formula>NOT(ISERROR(SEARCH("x,xx",B99)))</formula>
    </cfRule>
  </conditionalFormatting>
  <conditionalFormatting sqref="B106">
    <cfRule type="containsText" dxfId="67" priority="703" stopIfTrue="1" operator="containsText" text="x,xx">
      <formula>NOT(ISERROR(SEARCH("x,xx",B106)))</formula>
    </cfRule>
  </conditionalFormatting>
  <conditionalFormatting sqref="B44">
    <cfRule type="containsText" dxfId="66" priority="679" stopIfTrue="1" operator="containsText" text="x,xx">
      <formula>NOT(ISERROR(SEARCH("x,xx",B44)))</formula>
    </cfRule>
  </conditionalFormatting>
  <conditionalFormatting sqref="F44">
    <cfRule type="containsText" dxfId="65" priority="678" stopIfTrue="1" operator="containsText" text="x,xx">
      <formula>NOT(ISERROR(SEARCH("x,xx",F44)))</formula>
    </cfRule>
  </conditionalFormatting>
  <conditionalFormatting sqref="B102">
    <cfRule type="containsText" dxfId="64" priority="608" stopIfTrue="1" operator="containsText" text="x,xx">
      <formula>NOT(ISERROR(SEARCH("x,xx",B102)))</formula>
    </cfRule>
  </conditionalFormatting>
  <conditionalFormatting sqref="B103">
    <cfRule type="containsText" dxfId="63" priority="612" stopIfTrue="1" operator="containsText" text="x,xx">
      <formula>NOT(ISERROR(SEARCH("x,xx",B103)))</formula>
    </cfRule>
  </conditionalFormatting>
  <conditionalFormatting sqref="B101">
    <cfRule type="containsText" dxfId="62" priority="611" stopIfTrue="1" operator="containsText" text="x,xx">
      <formula>NOT(ISERROR(SEARCH("x,xx",B101)))</formula>
    </cfRule>
  </conditionalFormatting>
  <conditionalFormatting sqref="B104">
    <cfRule type="containsText" dxfId="61" priority="604" stopIfTrue="1" operator="containsText" text="x,xx">
      <formula>NOT(ISERROR(SEARCH("x,xx",B104)))</formula>
    </cfRule>
  </conditionalFormatting>
  <conditionalFormatting sqref="G72">
    <cfRule type="containsText" dxfId="60" priority="761" stopIfTrue="1" operator="containsText" text="x,xx">
      <formula>NOT(ISERROR(SEARCH("x,xx",#REF!)))</formula>
    </cfRule>
  </conditionalFormatting>
  <conditionalFormatting sqref="G53 G55">
    <cfRule type="containsText" dxfId="59" priority="759" stopIfTrue="1" operator="containsText" text="x,xx">
      <formula>NOT(ISERROR(SEARCH("x,xx",#REF!)))</formula>
    </cfRule>
  </conditionalFormatting>
  <conditionalFormatting sqref="B47">
    <cfRule type="containsText" dxfId="58" priority="6756" stopIfTrue="1" operator="containsText" text="x,xx">
      <formula>NOT(ISERROR(SEARCH("x,xx",#REF!)))</formula>
    </cfRule>
  </conditionalFormatting>
  <conditionalFormatting sqref="B43">
    <cfRule type="containsText" dxfId="57" priority="6780" stopIfTrue="1" operator="containsText" text="x,xx">
      <formula>NOT(ISERROR(SEARCH("x,xx",#REF!)))</formula>
    </cfRule>
  </conditionalFormatting>
  <conditionalFormatting sqref="G56">
    <cfRule type="containsText" dxfId="56" priority="6908" stopIfTrue="1" operator="containsText" text="x,xx">
      <formula>NOT(ISERROR(SEARCH("x,xx",#REF!)))</formula>
    </cfRule>
  </conditionalFormatting>
  <conditionalFormatting sqref="G57 G49">
    <cfRule type="containsText" dxfId="55" priority="6972" stopIfTrue="1" operator="containsText" text="x,xx">
      <formula>NOT(ISERROR(SEARCH("x,xx",#REF!)))</formula>
    </cfRule>
  </conditionalFormatting>
  <conditionalFormatting sqref="G54">
    <cfRule type="containsText" dxfId="54" priority="7033" stopIfTrue="1" operator="containsText" text="x,xx">
      <formula>NOT(ISERROR(SEARCH("x,xx",#REF!)))</formula>
    </cfRule>
  </conditionalFormatting>
  <conditionalFormatting sqref="G52 B51 G50">
    <cfRule type="containsText" dxfId="53" priority="7062" stopIfTrue="1" operator="containsText" text="x,xx">
      <formula>NOT(ISERROR(SEARCH("x,xx",#REF!)))</formula>
    </cfRule>
  </conditionalFormatting>
  <conditionalFormatting sqref="G48">
    <cfRule type="containsText" dxfId="52" priority="7090" stopIfTrue="1" operator="containsText" text="x,xx">
      <formula>NOT(ISERROR(SEARCH("x,xx",#REF!)))</formula>
    </cfRule>
  </conditionalFormatting>
  <conditionalFormatting sqref="B71">
    <cfRule type="containsText" dxfId="51" priority="268" stopIfTrue="1" operator="containsText" text="x,xx">
      <formula>NOT(ISERROR(SEARCH("x,xx",B71)))</formula>
    </cfRule>
  </conditionalFormatting>
  <conditionalFormatting sqref="B70">
    <cfRule type="containsText" dxfId="50" priority="269" stopIfTrue="1" operator="containsText" text="x,xx">
      <formula>NOT(ISERROR(SEARCH("x,xx",B70)))</formula>
    </cfRule>
  </conditionalFormatting>
  <conditionalFormatting sqref="B97">
    <cfRule type="containsText" dxfId="49" priority="225" stopIfTrue="1" operator="containsText" text="x,xx">
      <formula>NOT(ISERROR(SEARCH("x,xx",B97)))</formula>
    </cfRule>
  </conditionalFormatting>
  <conditionalFormatting sqref="B105">
    <cfRule type="containsText" dxfId="48" priority="224" stopIfTrue="1" operator="containsText" text="x,xx">
      <formula>NOT(ISERROR(SEARCH("x,xx",B105)))</formula>
    </cfRule>
  </conditionalFormatting>
  <conditionalFormatting sqref="B108:B109">
    <cfRule type="containsText" dxfId="47" priority="93" stopIfTrue="1" operator="containsText" text="x,xx">
      <formula>NOT(ISERROR(SEARCH("x,xx",B108)))</formula>
    </cfRule>
  </conditionalFormatting>
  <conditionalFormatting sqref="B79:B80 B83 B85">
    <cfRule type="containsText" dxfId="46" priority="81" stopIfTrue="1" operator="containsText" text="x,xx">
      <formula>NOT(ISERROR(SEARCH("x,xx",B79)))</formula>
    </cfRule>
  </conditionalFormatting>
  <conditionalFormatting sqref="G79:G82">
    <cfRule type="containsText" dxfId="45" priority="84" stopIfTrue="1" operator="containsText" text="x,xx">
      <formula>NOT(ISERROR(SEARCH("x,xx",#REF!)))</formula>
    </cfRule>
  </conditionalFormatting>
  <conditionalFormatting sqref="B81">
    <cfRule type="containsText" dxfId="44" priority="79" stopIfTrue="1" operator="containsText" text="x,xx">
      <formula>NOT(ISERROR(SEARCH("x,xx",B81)))</formula>
    </cfRule>
  </conditionalFormatting>
  <conditionalFormatting sqref="B86">
    <cfRule type="containsText" dxfId="43" priority="77" stopIfTrue="1" operator="containsText" text="x,xx">
      <formula>NOT(ISERROR(SEARCH("x,xx",B86)))</formula>
    </cfRule>
  </conditionalFormatting>
  <conditionalFormatting sqref="G115 A115">
    <cfRule type="containsText" dxfId="42" priority="74" stopIfTrue="1" operator="containsText" text="x,xx">
      <formula>NOT(ISERROR(SEARCH("x,xx",A115)))</formula>
    </cfRule>
  </conditionalFormatting>
  <conditionalFormatting sqref="B176">
    <cfRule type="containsText" dxfId="41" priority="73" stopIfTrue="1" operator="containsText" text="x,xx">
      <formula>NOT(ISERROR(SEARCH("x,xx",B176)))</formula>
    </cfRule>
  </conditionalFormatting>
  <conditionalFormatting sqref="B174">
    <cfRule type="containsText" dxfId="40" priority="72" stopIfTrue="1" operator="containsText" text="x,xx">
      <formula>NOT(ISERROR(SEARCH("x,xx",B174)))</formula>
    </cfRule>
  </conditionalFormatting>
  <conditionalFormatting sqref="B112">
    <cfRule type="containsText" dxfId="39" priority="71" stopIfTrue="1" operator="containsText" text="x,xx">
      <formula>NOT(ISERROR(SEARCH("x,xx",B112)))</formula>
    </cfRule>
  </conditionalFormatting>
  <conditionalFormatting sqref="B175">
    <cfRule type="containsText" dxfId="38" priority="68" stopIfTrue="1" operator="containsText" text="x,xx">
      <formula>NOT(ISERROR(SEARCH("x,xx",B175)))</formula>
    </cfRule>
  </conditionalFormatting>
  <conditionalFormatting sqref="B113">
    <cfRule type="containsText" dxfId="37" priority="64" stopIfTrue="1" operator="containsText" text="x,xx">
      <formula>NOT(ISERROR(SEARCH("x,xx",B113)))</formula>
    </cfRule>
  </conditionalFormatting>
  <conditionalFormatting sqref="F113">
    <cfRule type="containsText" dxfId="36" priority="63" stopIfTrue="1" operator="containsText" text="x,xx">
      <formula>NOT(ISERROR(SEARCH("x,xx",F113)))</formula>
    </cfRule>
  </conditionalFormatting>
  <conditionalFormatting sqref="G169:G173 A169:A173">
    <cfRule type="containsText" dxfId="35" priority="50" stopIfTrue="1" operator="containsText" text="x,xx">
      <formula>NOT(ISERROR(SEARCH("x,xx",A169)))</formula>
    </cfRule>
  </conditionalFormatting>
  <conditionalFormatting sqref="H172:XFD172">
    <cfRule type="expression" dxfId="34" priority="62">
      <formula>CELL("PROTEGER",H172)=0</formula>
    </cfRule>
  </conditionalFormatting>
  <conditionalFormatting sqref="G124:G136 A124:A136">
    <cfRule type="containsText" dxfId="33" priority="56" stopIfTrue="1" operator="containsText" text="x,xx">
      <formula>NOT(ISERROR(SEARCH("x,xx",A124)))</formula>
    </cfRule>
  </conditionalFormatting>
  <conditionalFormatting sqref="H140:XFD140">
    <cfRule type="expression" dxfId="32" priority="61">
      <formula>CELL("PROTEGER",H140)=0</formula>
    </cfRule>
  </conditionalFormatting>
  <conditionalFormatting sqref="G116:G122 A116:A122">
    <cfRule type="containsText" dxfId="31" priority="58" stopIfTrue="1" operator="containsText" text="x,xx">
      <formula>NOT(ISERROR(SEARCH("x,xx",A116)))</formula>
    </cfRule>
  </conditionalFormatting>
  <conditionalFormatting sqref="H173:XFD173">
    <cfRule type="expression" dxfId="30" priority="60">
      <formula>CELL("PROTEGER",H173)=0</formula>
    </cfRule>
  </conditionalFormatting>
  <conditionalFormatting sqref="G138:G142 A138:A142">
    <cfRule type="containsText" dxfId="29" priority="54" stopIfTrue="1" operator="containsText" text="x,xx">
      <formula>NOT(ISERROR(SEARCH("x,xx",A138)))</formula>
    </cfRule>
  </conditionalFormatting>
  <conditionalFormatting sqref="B115">
    <cfRule type="containsText" dxfId="28" priority="59" stopIfTrue="1" operator="containsText" text="x,xx">
      <formula>NOT(ISERROR(SEARCH("x,xx",B115)))</formula>
    </cfRule>
  </conditionalFormatting>
  <conditionalFormatting sqref="B165:B167">
    <cfRule type="containsText" dxfId="27" priority="45" stopIfTrue="1" operator="containsText" text="x,xx">
      <formula>NOT(ISERROR(SEARCH("x,xx",B165)))</formula>
    </cfRule>
  </conditionalFormatting>
  <conditionalFormatting sqref="G114 A114">
    <cfRule type="containsText" dxfId="26" priority="48" stopIfTrue="1" operator="containsText" text="x,xx">
      <formula>NOT(ISERROR(SEARCH("x,xx",A114)))</formula>
    </cfRule>
  </conditionalFormatting>
  <conditionalFormatting sqref="B116:B122">
    <cfRule type="containsText" dxfId="25" priority="57" stopIfTrue="1" operator="containsText" text="x,xx">
      <formula>NOT(ISERROR(SEARCH("x,xx",B116)))</formula>
    </cfRule>
  </conditionalFormatting>
  <conditionalFormatting sqref="B164">
    <cfRule type="containsText" dxfId="24" priority="38" stopIfTrue="1" operator="containsText" text="x,xx">
      <formula>NOT(ISERROR(SEARCH("x,xx",B164)))</formula>
    </cfRule>
  </conditionalFormatting>
  <conditionalFormatting sqref="B124:B136">
    <cfRule type="containsText" dxfId="23" priority="55" stopIfTrue="1" operator="containsText" text="x,xx">
      <formula>NOT(ISERROR(SEARCH("x,xx",B124)))</formula>
    </cfRule>
  </conditionalFormatting>
  <conditionalFormatting sqref="F137">
    <cfRule type="containsText" dxfId="22" priority="41" stopIfTrue="1" operator="containsText" text="x,xx">
      <formula>NOT(ISERROR(SEARCH("x,xx",F137)))</formula>
    </cfRule>
  </conditionalFormatting>
  <conditionalFormatting sqref="G165:G167 A165:A167">
    <cfRule type="containsText" dxfId="21" priority="46" stopIfTrue="1" operator="containsText" text="x,xx">
      <formula>NOT(ISERROR(SEARCH("x,xx",A165)))</formula>
    </cfRule>
  </conditionalFormatting>
  <conditionalFormatting sqref="B137">
    <cfRule type="containsText" dxfId="20" priority="42" stopIfTrue="1" operator="containsText" text="x,xx">
      <formula>NOT(ISERROR(SEARCH("x,xx",B137)))</formula>
    </cfRule>
  </conditionalFormatting>
  <conditionalFormatting sqref="B138:B142">
    <cfRule type="containsText" dxfId="19" priority="53" stopIfTrue="1" operator="containsText" text="x,xx">
      <formula>NOT(ISERROR(SEARCH("x,xx",B138)))</formula>
    </cfRule>
  </conditionalFormatting>
  <conditionalFormatting sqref="B144:B154">
    <cfRule type="containsText" dxfId="18" priority="51" stopIfTrue="1" operator="containsText" text="x,xx">
      <formula>NOT(ISERROR(SEARCH("x,xx",B144)))</formula>
    </cfRule>
  </conditionalFormatting>
  <conditionalFormatting sqref="B114">
    <cfRule type="containsText" dxfId="17" priority="47" stopIfTrue="1" operator="containsText" text="x,xx">
      <formula>NOT(ISERROR(SEARCH("x,xx",B114)))</formula>
    </cfRule>
  </conditionalFormatting>
  <conditionalFormatting sqref="B143">
    <cfRule type="containsText" dxfId="16" priority="40" stopIfTrue="1" operator="containsText" text="x,xx">
      <formula>NOT(ISERROR(SEARCH("x,xx",B143)))</formula>
    </cfRule>
  </conditionalFormatting>
  <conditionalFormatting sqref="B169:B173">
    <cfRule type="containsText" dxfId="15" priority="49" stopIfTrue="1" operator="containsText" text="x,xx">
      <formula>NOT(ISERROR(SEARCH("x,xx",B169)))</formula>
    </cfRule>
  </conditionalFormatting>
  <conditionalFormatting sqref="F164">
    <cfRule type="containsText" dxfId="14" priority="37" stopIfTrue="1" operator="containsText" text="x,xx">
      <formula>NOT(ISERROR(SEARCH("x,xx",F164)))</formula>
    </cfRule>
  </conditionalFormatting>
  <conditionalFormatting sqref="F168">
    <cfRule type="containsText" dxfId="13" priority="35" stopIfTrue="1" operator="containsText" text="x,xx">
      <formula>NOT(ISERROR(SEARCH("x,xx",F168)))</formula>
    </cfRule>
  </conditionalFormatting>
  <conditionalFormatting sqref="G144:G154 A144:A154">
    <cfRule type="containsText" dxfId="12" priority="52" stopIfTrue="1" operator="containsText" text="x,xx">
      <formula>NOT(ISERROR(SEARCH("x,xx",A144)))</formula>
    </cfRule>
  </conditionalFormatting>
  <conditionalFormatting sqref="F143">
    <cfRule type="containsText" dxfId="11" priority="39" stopIfTrue="1" operator="containsText" text="x,xx">
      <formula>NOT(ISERROR(SEARCH("x,xx",F143)))</formula>
    </cfRule>
  </conditionalFormatting>
  <conditionalFormatting sqref="B168">
    <cfRule type="containsText" dxfId="10" priority="36" stopIfTrue="1" operator="containsText" text="x,xx">
      <formula>NOT(ISERROR(SEARCH("x,xx",B168)))</formula>
    </cfRule>
  </conditionalFormatting>
  <conditionalFormatting sqref="B157:B163">
    <cfRule type="containsText" dxfId="9" priority="32" stopIfTrue="1" operator="containsText" text="x,xx">
      <formula>NOT(ISERROR(SEARCH("x,xx",B157)))</formula>
    </cfRule>
  </conditionalFormatting>
  <conditionalFormatting sqref="G157:G163 A157:A163">
    <cfRule type="containsText" dxfId="8" priority="33" stopIfTrue="1" operator="containsText" text="x,xx">
      <formula>NOT(ISERROR(SEARCH("x,xx",A157)))</formula>
    </cfRule>
  </conditionalFormatting>
  <conditionalFormatting sqref="B155">
    <cfRule type="containsText" dxfId="7" priority="34" stopIfTrue="1" operator="containsText" text="x,xx">
      <formula>NOT(ISERROR(SEARCH("x,xx",B155)))</formula>
    </cfRule>
  </conditionalFormatting>
  <conditionalFormatting sqref="F123">
    <cfRule type="containsText" dxfId="6" priority="43" stopIfTrue="1" operator="containsText" text="x,xx">
      <formula>NOT(ISERROR(SEARCH("x,xx",F123)))</formula>
    </cfRule>
  </conditionalFormatting>
  <conditionalFormatting sqref="B123">
    <cfRule type="containsText" dxfId="5" priority="44" stopIfTrue="1" operator="containsText" text="x,xx">
      <formula>NOT(ISERROR(SEARCH("x,xx",B123)))</formula>
    </cfRule>
  </conditionalFormatting>
  <conditionalFormatting sqref="B156">
    <cfRule type="containsText" dxfId="4" priority="30" stopIfTrue="1" operator="containsText" text="x,xx">
      <formula>NOT(ISERROR(SEARCH("x,xx",B156)))</formula>
    </cfRule>
  </conditionalFormatting>
  <conditionalFormatting sqref="G156 A156">
    <cfRule type="containsText" dxfId="3" priority="31" stopIfTrue="1" operator="containsText" text="x,xx">
      <formula>NOT(ISERROR(SEARCH("x,xx",A156)))</formula>
    </cfRule>
  </conditionalFormatting>
  <conditionalFormatting sqref="B84">
    <cfRule type="containsText" dxfId="2" priority="9" stopIfTrue="1" operator="containsText" text="x,xx">
      <formula>NOT(ISERROR(SEARCH("x,xx",B84)))</formula>
    </cfRule>
  </conditionalFormatting>
  <conditionalFormatting sqref="B87">
    <cfRule type="containsText" dxfId="1" priority="4" stopIfTrue="1" operator="containsText" text="x,xx">
      <formula>NOT(ISERROR(SEARCH("x,xx",B87)))</formula>
    </cfRule>
  </conditionalFormatting>
  <conditionalFormatting sqref="B92">
    <cfRule type="containsText" dxfId="0" priority="3" stopIfTrue="1" operator="containsText" text="x,xx">
      <formula>NOT(ISERROR(SEARCH("x,xx",B92)))</formula>
    </cfRule>
  </conditionalFormatting>
  <hyperlinks>
    <hyperlink ref="C127" xr:uid="{00000000-0004-0000-0000-000000000000}"/>
    <hyperlink ref="C163" xr:uid="{00000000-0004-0000-0000-000001000000}"/>
  </hyperlinks>
  <printOptions horizontalCentered="1" verticalCentered="1"/>
  <pageMargins left="0.25" right="0.25" top="0.75" bottom="0.75" header="0.3" footer="0.3"/>
  <pageSetup paperSize="9" scale="80" fitToHeight="0" orientation="landscape" r:id="rId1"/>
  <headerFooter>
    <oddHeader>&amp;L
&amp;C&amp;"-,Negrito"&amp;11&amp;K03+000
&amp;K03+047UNIDADE DE ENGENHARIA&amp;R&amp;"-,Negrito"&amp;12&amp;K03+000
0000622/2022</oddHeader>
    <oddFooter>&amp;R&amp;"-,Regular"&amp;9&amp;K03+039
                                              Pág.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Planilha de Orçamento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Talita Marinheiro Pereira</dc:creator>
  <cp:lastModifiedBy>Jandeara Kidrycki</cp:lastModifiedBy>
  <cp:lastPrinted>2022-08-10T14:07:48Z</cp:lastPrinted>
  <dcterms:created xsi:type="dcterms:W3CDTF">2000-05-25T11:19:14Z</dcterms:created>
  <dcterms:modified xsi:type="dcterms:W3CDTF">2022-08-10T14:08:22Z</dcterms:modified>
</cp:coreProperties>
</file>